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6660" windowHeight="2925"/>
  </bookViews>
  <sheets>
    <sheet name="Allnighter" sheetId="14" r:id="rId1"/>
    <sheet name="Team" sheetId="10" r:id="rId2"/>
    <sheet name="Marathon" sheetId="9" r:id="rId3"/>
    <sheet name="Trophies " sheetId="13" r:id="rId4"/>
  </sheets>
  <definedNames>
    <definedName name="_xlnm._FilterDatabase" localSheetId="0" hidden="1">Allnighter!$A$2:$M$106</definedName>
    <definedName name="_xlnm._FilterDatabase" localSheetId="1" hidden="1">Team!$A$2:$AF$50</definedName>
    <definedName name="_xlnm.Print_Area" localSheetId="0">Allnighter!$A$1:$I$106</definedName>
    <definedName name="_xlnm.Print_Area" localSheetId="2">Marathon!$A$1:$D$69</definedName>
    <definedName name="_xlnm.Print_Area" localSheetId="3">'Trophies '!$A$1:$G$27</definedName>
    <definedName name="_xlnm.Print_Titles" localSheetId="0">Allnighter!$1:$2</definedName>
    <definedName name="_xlnm.Print_Titles" localSheetId="2">Marathon!$1:$2</definedName>
  </definedNames>
  <calcPr calcId="145621"/>
</workbook>
</file>

<file path=xl/calcChain.xml><?xml version="1.0" encoding="utf-8"?>
<calcChain xmlns="http://schemas.openxmlformats.org/spreadsheetml/2006/main">
  <c r="J9" i="14" l="1"/>
  <c r="I51" i="10" l="1"/>
  <c r="G3" i="13" l="1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3" i="14"/>
  <c r="G4" i="14" l="1"/>
  <c r="G5" i="14"/>
  <c r="G6" i="14"/>
  <c r="G7" i="14"/>
  <c r="G8" i="14"/>
  <c r="G9" i="14"/>
  <c r="G10" i="14"/>
  <c r="G13" i="14"/>
  <c r="G14" i="14"/>
  <c r="G11" i="14"/>
  <c r="G15" i="14"/>
  <c r="G12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6" i="14"/>
  <c r="G37" i="14"/>
  <c r="G35" i="14"/>
  <c r="G38" i="14"/>
  <c r="G39" i="14"/>
  <c r="G40" i="14"/>
  <c r="G41" i="14"/>
  <c r="G42" i="14"/>
  <c r="G43" i="14"/>
  <c r="G44" i="14"/>
  <c r="G47" i="14"/>
  <c r="G45" i="14"/>
  <c r="G48" i="14"/>
  <c r="G49" i="14"/>
  <c r="G50" i="14"/>
  <c r="G51" i="14"/>
  <c r="G46" i="14"/>
  <c r="G52" i="14"/>
  <c r="G53" i="14"/>
  <c r="G54" i="14"/>
  <c r="G55" i="14"/>
  <c r="G56" i="14"/>
  <c r="G57" i="14"/>
  <c r="G58" i="14"/>
  <c r="G59" i="14"/>
  <c r="G63" i="14"/>
  <c r="G64" i="14"/>
  <c r="G60" i="14"/>
  <c r="G61" i="14"/>
  <c r="G62" i="14"/>
  <c r="G65" i="14"/>
  <c r="G66" i="14"/>
  <c r="G67" i="14"/>
  <c r="G68" i="14"/>
  <c r="G69" i="14"/>
  <c r="G70" i="14"/>
  <c r="G71" i="14"/>
  <c r="G73" i="14"/>
  <c r="G74" i="14"/>
  <c r="G75" i="14"/>
  <c r="G72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3" i="14"/>
</calcChain>
</file>

<file path=xl/sharedStrings.xml><?xml version="1.0" encoding="utf-8"?>
<sst xmlns="http://schemas.openxmlformats.org/spreadsheetml/2006/main" count="643" uniqueCount="387">
  <si>
    <t>Rank</t>
  </si>
  <si>
    <t>Team</t>
  </si>
  <si>
    <t>Runner</t>
  </si>
  <si>
    <t>Time</t>
  </si>
  <si>
    <t>Mike Watt</t>
  </si>
  <si>
    <t>Bob Fickel</t>
  </si>
  <si>
    <t>Indiv Distance</t>
  </si>
  <si>
    <t>Team Distance</t>
  </si>
  <si>
    <t>Indiv Laps</t>
  </si>
  <si>
    <t>Name</t>
  </si>
  <si>
    <t>Winner Female 50+</t>
  </si>
  <si>
    <t>Winner Female 40 - 49</t>
  </si>
  <si>
    <t>Winner Male 60+</t>
  </si>
  <si>
    <t>Winner Male 50 - 59</t>
  </si>
  <si>
    <t>Winner Male 40 - 49</t>
  </si>
  <si>
    <t>3rd Place Female</t>
  </si>
  <si>
    <t>2nd Place Female</t>
  </si>
  <si>
    <t>1st Place Female</t>
  </si>
  <si>
    <t>3rd Place Male</t>
  </si>
  <si>
    <t>2nd Place Male</t>
  </si>
  <si>
    <t>1st Place Male</t>
  </si>
  <si>
    <t>12 Hour - 3rd Place Female</t>
  </si>
  <si>
    <t>12 Hour - 2nd Place Female</t>
  </si>
  <si>
    <t>12 Hour - Ist Place Female</t>
  </si>
  <si>
    <t>12 Hour - 3rd Place Male</t>
  </si>
  <si>
    <t>12 Hour - 2nd Place Male</t>
  </si>
  <si>
    <t>12 Hour - Ist Place Male</t>
  </si>
  <si>
    <t>Trophy</t>
  </si>
  <si>
    <t>Winner</t>
  </si>
  <si>
    <t>Dist/Time</t>
  </si>
  <si>
    <t>EVENT</t>
  </si>
  <si>
    <t>ALLNIGHTER</t>
  </si>
  <si>
    <t>ALLNIGHTER TEAM</t>
  </si>
  <si>
    <t>MARATHON</t>
  </si>
  <si>
    <t>TROPHIES</t>
  </si>
  <si>
    <t xml:space="preserve">                               ALLNIGHTER    TEAM</t>
  </si>
  <si>
    <t>Adam Keighran</t>
  </si>
  <si>
    <t>Amanda Spackman</t>
  </si>
  <si>
    <t>Rachel Van Middeldyk</t>
  </si>
  <si>
    <t>Masanori Chiba</t>
  </si>
  <si>
    <t>Leah Weeden</t>
  </si>
  <si>
    <t>Tim Yendell</t>
  </si>
  <si>
    <t>Jon Shaw</t>
  </si>
  <si>
    <t>Gary Weber</t>
  </si>
  <si>
    <t>Craig Hansford</t>
  </si>
  <si>
    <t>Rachael Fox</t>
  </si>
  <si>
    <t>Bahram Aslani</t>
  </si>
  <si>
    <t>Caroline Fogwill</t>
  </si>
  <si>
    <t>Anthony Crick</t>
  </si>
  <si>
    <t>Place</t>
  </si>
  <si>
    <t xml:space="preserve">                  MIDNIGHT MARATHON</t>
  </si>
  <si>
    <t>Laps</t>
  </si>
  <si>
    <t>12 Hour - 1st Place Male Team</t>
  </si>
  <si>
    <t>12 Hour - 1st Place Mixed Team</t>
  </si>
  <si>
    <t>12 Hour - !st Place Female Team</t>
  </si>
  <si>
    <t>Half Lap</t>
  </si>
  <si>
    <t>Rosalind Davies</t>
  </si>
  <si>
    <t>Mark Firth</t>
  </si>
  <si>
    <t>Bib</t>
  </si>
  <si>
    <t xml:space="preserve">Rosalind Davies   Ramero Lopez Pena </t>
  </si>
  <si>
    <t>Robin Jurd             Grace Mcguiness</t>
  </si>
  <si>
    <t>Chris Warren       Adam Keighan</t>
  </si>
  <si>
    <t>176      177</t>
  </si>
  <si>
    <t>160     161</t>
  </si>
  <si>
    <t>Niall Johnston</t>
  </si>
  <si>
    <t>Tom Sherry</t>
  </si>
  <si>
    <t>3:06:38,57</t>
  </si>
  <si>
    <t>3:19:10,29</t>
  </si>
  <si>
    <t>Geoffrey Barnes</t>
  </si>
  <si>
    <t>3:22:36,99</t>
  </si>
  <si>
    <t>Tania DORAHY</t>
  </si>
  <si>
    <t>3:25:39,52</t>
  </si>
  <si>
    <t>Una Gallinetti</t>
  </si>
  <si>
    <t>3:34:13,53</t>
  </si>
  <si>
    <t>Emma Osullivan</t>
  </si>
  <si>
    <t>4:02:13,63</t>
  </si>
  <si>
    <t>Nadya Caminer</t>
  </si>
  <si>
    <t>Angela Tokley</t>
  </si>
  <si>
    <t>Matt Griggs</t>
  </si>
  <si>
    <t>Joel Ingram</t>
  </si>
  <si>
    <t>Nicolas Roth</t>
  </si>
  <si>
    <t>Zuzana Smart</t>
  </si>
  <si>
    <t>Allicia Heron</t>
  </si>
  <si>
    <t>Lindsay Hamilton</t>
  </si>
  <si>
    <t>Jo Tebutt</t>
  </si>
  <si>
    <t>Greg Cusick</t>
  </si>
  <si>
    <t>3:36:49,35</t>
  </si>
  <si>
    <t>Martin I Havlicek</t>
  </si>
  <si>
    <t>3:43:16,21</t>
  </si>
  <si>
    <t>4:24:37,50</t>
  </si>
  <si>
    <t>Peter Kourey</t>
  </si>
  <si>
    <t>Julian vega Gregg</t>
  </si>
  <si>
    <t>David Iverach</t>
  </si>
  <si>
    <t>4:39:51,79</t>
  </si>
  <si>
    <t>Katharine Welsh</t>
  </si>
  <si>
    <t>4:19:18,05</t>
  </si>
  <si>
    <t>148     149</t>
  </si>
  <si>
    <t>Rinosh Kaipuzha Karunakaran</t>
  </si>
  <si>
    <t>3:43:36,11</t>
  </si>
  <si>
    <t>Greg Thomas</t>
  </si>
  <si>
    <t>3:56:06,71</t>
  </si>
  <si>
    <t>Martin Bleaken</t>
  </si>
  <si>
    <t>3:59:07,61</t>
  </si>
  <si>
    <t>Ryan Lanser</t>
  </si>
  <si>
    <t>4:03:33,93</t>
  </si>
  <si>
    <t>Sean Mc Cann</t>
  </si>
  <si>
    <t>4:04:20,58</t>
  </si>
  <si>
    <t>4:12:23,47</t>
  </si>
  <si>
    <t>Martin Solms</t>
  </si>
  <si>
    <t>4:12:58,25</t>
  </si>
  <si>
    <t>4:16:04,09</t>
  </si>
  <si>
    <t>Janene England</t>
  </si>
  <si>
    <t>4:17:52,10</t>
  </si>
  <si>
    <t>Amy Tims</t>
  </si>
  <si>
    <t>4:26:25,96</t>
  </si>
  <si>
    <t>Mark Horgan</t>
  </si>
  <si>
    <t>4:30:53,49</t>
  </si>
  <si>
    <t>4:31:13,79</t>
  </si>
  <si>
    <t>Arno Manici</t>
  </si>
  <si>
    <t>4:32:35,86</t>
  </si>
  <si>
    <t>4:35:42,61</t>
  </si>
  <si>
    <t>Jordan Dal Cin</t>
  </si>
  <si>
    <t>4:36:33,33</t>
  </si>
  <si>
    <t>Andrea Brown</t>
  </si>
  <si>
    <t>4:37:06,97</t>
  </si>
  <si>
    <t>Kate Fitzpatrick</t>
  </si>
  <si>
    <t>4:37:12,91</t>
  </si>
  <si>
    <t>Debbie Solms</t>
  </si>
  <si>
    <t>4:39:27,21</t>
  </si>
  <si>
    <t>Jo Wood</t>
  </si>
  <si>
    <t>4:42:29,85</t>
  </si>
  <si>
    <t>4:44:54,45</t>
  </si>
  <si>
    <t>Stephen Fogwill</t>
  </si>
  <si>
    <t>4:44:55,21</t>
  </si>
  <si>
    <t>Alex Vale</t>
  </si>
  <si>
    <t>4:50:32,98</t>
  </si>
  <si>
    <t>Jessica Harper</t>
  </si>
  <si>
    <t>4:56:17,81</t>
  </si>
  <si>
    <t>Ranu Lama Harrison</t>
  </si>
  <si>
    <t>4:56:17,87</t>
  </si>
  <si>
    <t>Stephanie Bian</t>
  </si>
  <si>
    <t>4:57:16,25</t>
  </si>
  <si>
    <t>Roberto Marin</t>
  </si>
  <si>
    <t>4:58:43,05</t>
  </si>
  <si>
    <t>Glenn Lockwood</t>
  </si>
  <si>
    <t>5:07:52,40</t>
  </si>
  <si>
    <t>Marcia Keenan Mifsud</t>
  </si>
  <si>
    <t>5:08:22,74</t>
  </si>
  <si>
    <t>Kirsty Elliott</t>
  </si>
  <si>
    <t>5:09:35,99</t>
  </si>
  <si>
    <t>Diane Sheppard</t>
  </si>
  <si>
    <t>5:10:11,28</t>
  </si>
  <si>
    <t>Beth Pedley-Smith</t>
  </si>
  <si>
    <t>5:11:57,50</t>
  </si>
  <si>
    <t>Klaus Muhlbock</t>
  </si>
  <si>
    <t>5:18:49,46</t>
  </si>
  <si>
    <t>Belinda Williams</t>
  </si>
  <si>
    <t>5:28:42,93</t>
  </si>
  <si>
    <t>Bec Avery</t>
  </si>
  <si>
    <t>5:28:42,99</t>
  </si>
  <si>
    <t>Joey Mccann</t>
  </si>
  <si>
    <t>5:29:16,67</t>
  </si>
  <si>
    <t>Shirley Sneddon</t>
  </si>
  <si>
    <t>5:59:00,20</t>
  </si>
  <si>
    <t>Peta Davies</t>
  </si>
  <si>
    <t>6:23:43,01</t>
  </si>
  <si>
    <t>Alison DRAKE</t>
  </si>
  <si>
    <t>6:23:59,72</t>
  </si>
  <si>
    <t>Greg Finlay</t>
  </si>
  <si>
    <t>6:30:05,43</t>
  </si>
  <si>
    <t>6:41:07,05</t>
  </si>
  <si>
    <t>Leanne Perkins</t>
  </si>
  <si>
    <t>6:46:05,32</t>
  </si>
  <si>
    <t>Leanne Ooi</t>
  </si>
  <si>
    <t>6:46:06,03</t>
  </si>
  <si>
    <t>Nathan Griffith</t>
  </si>
  <si>
    <t>Will Rogers</t>
  </si>
  <si>
    <t>Jordan Bishop</t>
  </si>
  <si>
    <t>Charles Clarke</t>
  </si>
  <si>
    <t>Derek Chan</t>
  </si>
  <si>
    <t>OLIVER Gill</t>
  </si>
  <si>
    <t>Liz Keen</t>
  </si>
  <si>
    <t>Helena FOOIJ</t>
  </si>
  <si>
    <t>Stuart Rae</t>
  </si>
  <si>
    <t>Gina Gatford</t>
  </si>
  <si>
    <t>Roslyn Meyer</t>
  </si>
  <si>
    <t>Kenny Yeung</t>
  </si>
  <si>
    <t>Fred Van Der Tang</t>
  </si>
  <si>
    <t>7 laps</t>
  </si>
  <si>
    <t>6 laps</t>
  </si>
  <si>
    <t>5 laps</t>
  </si>
  <si>
    <t>4 laps</t>
  </si>
  <si>
    <t>3 laps</t>
  </si>
  <si>
    <t>2 laps</t>
  </si>
  <si>
    <t>Warren Keighran</t>
  </si>
  <si>
    <t>CHRIS Warren</t>
  </si>
  <si>
    <t>Molloy Verbeek</t>
  </si>
  <si>
    <t>Michael Molloy</t>
  </si>
  <si>
    <t>Hessel Verbeek</t>
  </si>
  <si>
    <t>Yendell Richardson</t>
  </si>
  <si>
    <t>Jon Richardson</t>
  </si>
  <si>
    <t>Davies López Peña</t>
  </si>
  <si>
    <t>Ramiro López Peña</t>
  </si>
  <si>
    <t>Haines Lopez Pena</t>
  </si>
  <si>
    <t>Elyse Haines</t>
  </si>
  <si>
    <t>Francisco Lopez Pena</t>
  </si>
  <si>
    <t>Bangel Cole</t>
  </si>
  <si>
    <t>Noemi Bangel</t>
  </si>
  <si>
    <t>Stephen Cole</t>
  </si>
  <si>
    <t>Lloyd Lloyd</t>
  </si>
  <si>
    <t>Katrina Lloyd</t>
  </si>
  <si>
    <t>Angus Lloyd</t>
  </si>
  <si>
    <t>Jones Shaw</t>
  </si>
  <si>
    <t>Lesly Jones</t>
  </si>
  <si>
    <t>Jurd Mcguiness</t>
  </si>
  <si>
    <t>Robyn Jurd</t>
  </si>
  <si>
    <t>Grace Mcguiness</t>
  </si>
  <si>
    <t>Rogers Dowling</t>
  </si>
  <si>
    <t>Caitlin Rogers</t>
  </si>
  <si>
    <t>Ryan Dowling</t>
  </si>
  <si>
    <t>Rowland Brodie</t>
  </si>
  <si>
    <t>Jazz Rowland</t>
  </si>
  <si>
    <t>Adam Brodie</t>
  </si>
  <si>
    <t>Blease Rossendell</t>
  </si>
  <si>
    <t>Hayley Blease</t>
  </si>
  <si>
    <t>Michael Rossendell</t>
  </si>
  <si>
    <t>Weber Douglas</t>
  </si>
  <si>
    <t>Scott DOUGLAS</t>
  </si>
  <si>
    <t>Marlborough Mcarthur</t>
  </si>
  <si>
    <t>Clint Marlborough</t>
  </si>
  <si>
    <t>Kim Mcarthur</t>
  </si>
  <si>
    <t>Warner Vella</t>
  </si>
  <si>
    <t>Guy Warner</t>
  </si>
  <si>
    <t>David Vella</t>
  </si>
  <si>
    <t>Du Plessis Du Plessis</t>
  </si>
  <si>
    <t>Tania Du Plessis</t>
  </si>
  <si>
    <t>Ockert Du Plessis</t>
  </si>
  <si>
    <t>Harvey Wech</t>
  </si>
  <si>
    <t>Simone Harvey</t>
  </si>
  <si>
    <t>Anna Wech</t>
  </si>
  <si>
    <t>Weber Cleary</t>
  </si>
  <si>
    <t>Brooke Weber</t>
  </si>
  <si>
    <t>Michael Cleary</t>
  </si>
  <si>
    <t>Wilkinson Kerry</t>
  </si>
  <si>
    <t>Alex Wilkinson</t>
  </si>
  <si>
    <t>Peter Kerry</t>
  </si>
  <si>
    <t>Meggison Salter</t>
  </si>
  <si>
    <t>Jimmy Meggison</t>
  </si>
  <si>
    <t>Hugh Salter</t>
  </si>
  <si>
    <t>Butler Garbers</t>
  </si>
  <si>
    <t>Tim Butler</t>
  </si>
  <si>
    <t>Gustav Garbers</t>
  </si>
  <si>
    <t>Verhoeven Jones -Romei</t>
  </si>
  <si>
    <t>Kate Verhoeven</t>
  </si>
  <si>
    <t>Joey Jones -Romei</t>
  </si>
  <si>
    <t>Pridmore Pridmore</t>
  </si>
  <si>
    <t>Erin Pridmore</t>
  </si>
  <si>
    <t>Rob Pridmore</t>
  </si>
  <si>
    <t>Boorer Bernard</t>
  </si>
  <si>
    <t>Fran Boorer</t>
  </si>
  <si>
    <t>Paul Bernard</t>
  </si>
  <si>
    <t>Team Full Laps</t>
  </si>
  <si>
    <t>Division</t>
  </si>
  <si>
    <t>Male</t>
  </si>
  <si>
    <t xml:space="preserve">1st  </t>
  </si>
  <si>
    <t>Mixed</t>
  </si>
  <si>
    <t>Female</t>
  </si>
  <si>
    <t>Ist Male</t>
  </si>
  <si>
    <t>2nd Male</t>
  </si>
  <si>
    <t>3rd Male</t>
  </si>
  <si>
    <t>1st Female</t>
  </si>
  <si>
    <t>2nd Female</t>
  </si>
  <si>
    <t>3rd Female</t>
  </si>
  <si>
    <t>Age Group</t>
  </si>
  <si>
    <t>1st F40</t>
  </si>
  <si>
    <t>1st M40</t>
  </si>
  <si>
    <t>1st M50</t>
  </si>
  <si>
    <t>1st F50</t>
  </si>
  <si>
    <t>1st M60+</t>
  </si>
  <si>
    <t>Robert Pidgeon</t>
  </si>
  <si>
    <t>Julian Vega Gregg</t>
  </si>
  <si>
    <t>Andrew Brown</t>
  </si>
  <si>
    <t>Peter Orenstein</t>
  </si>
  <si>
    <t>Dave Fenton</t>
  </si>
  <si>
    <t>Dean Ciamarra</t>
  </si>
  <si>
    <t>Darren Vorster</t>
  </si>
  <si>
    <t>Hao Liang</t>
  </si>
  <si>
    <t>Daniel Glossop</t>
  </si>
  <si>
    <t>Marko Matic</t>
  </si>
  <si>
    <t>JEFF Robinson</t>
  </si>
  <si>
    <t>Eddie Oba</t>
  </si>
  <si>
    <t>Reid Meldrum</t>
  </si>
  <si>
    <t>Dale Paul</t>
  </si>
  <si>
    <t>Mathew Dean</t>
  </si>
  <si>
    <t>Grant Marceau</t>
  </si>
  <si>
    <t>Gregory Jenkins</t>
  </si>
  <si>
    <t>AKIRA SUZUKI</t>
  </si>
  <si>
    <t>Lachlan Wright</t>
  </si>
  <si>
    <t>Steve Gore</t>
  </si>
  <si>
    <t>Reece Van Middeldyk</t>
  </si>
  <si>
    <t>Tom Stevens</t>
  </si>
  <si>
    <t>Scott Heckmann</t>
  </si>
  <si>
    <t>Rhys Binney</t>
  </si>
  <si>
    <t>Andrew Howe</t>
  </si>
  <si>
    <t>Jane Worrallo</t>
  </si>
  <si>
    <t>Jarrod Whitbourn</t>
  </si>
  <si>
    <t>Vice Hazdovac</t>
  </si>
  <si>
    <t>Huei Chen Lin</t>
  </si>
  <si>
    <t>Damian Wallace</t>
  </si>
  <si>
    <t>Jamie Saksida</t>
  </si>
  <si>
    <t>Max Hardwick-Morris</t>
  </si>
  <si>
    <t>Nicole Kruse</t>
  </si>
  <si>
    <t>David Chaney</t>
  </si>
  <si>
    <t>Michael Frost</t>
  </si>
  <si>
    <t>Zed Zlotnick</t>
  </si>
  <si>
    <t>Roisin Deane</t>
  </si>
  <si>
    <t>Cian Gray</t>
  </si>
  <si>
    <t>Xanthe Spindler</t>
  </si>
  <si>
    <t>Elliott Dawson</t>
  </si>
  <si>
    <t>Craig Young</t>
  </si>
  <si>
    <t>GILES Peach</t>
  </si>
  <si>
    <t>Fabien Courtois</t>
  </si>
  <si>
    <t>Tracy Watson</t>
  </si>
  <si>
    <t>Vanessa Lasses</t>
  </si>
  <si>
    <t>Masaru Sato</t>
  </si>
  <si>
    <t>Chris Lasses</t>
  </si>
  <si>
    <t>Lynette Frazer</t>
  </si>
  <si>
    <t>Renae Brock</t>
  </si>
  <si>
    <t>Margaret Collins</t>
  </si>
  <si>
    <t>Mary Botto</t>
  </si>
  <si>
    <t>Jyle Smith</t>
  </si>
  <si>
    <t>Damian Smith</t>
  </si>
  <si>
    <t>Gavin Le Roux</t>
  </si>
  <si>
    <t>Nicole Lawler</t>
  </si>
  <si>
    <t>Paul Gay</t>
  </si>
  <si>
    <t>Rebecca Koulyras</t>
  </si>
  <si>
    <t>Justin Raymond</t>
  </si>
  <si>
    <t>Nicole Raymond</t>
  </si>
  <si>
    <t>Cale Watson</t>
  </si>
  <si>
    <t>Olivia-Rose Green</t>
  </si>
  <si>
    <t>Dylan Joseph</t>
  </si>
  <si>
    <t>Kath Roach</t>
  </si>
  <si>
    <t>Mitchell Fitzgerald</t>
  </si>
  <si>
    <t>Stu Kartsounis</t>
  </si>
  <si>
    <t>Mitchell Cooper</t>
  </si>
  <si>
    <t>Mark Westman</t>
  </si>
  <si>
    <t>Steve Domonkos</t>
  </si>
  <si>
    <t>Nick Barlow</t>
  </si>
  <si>
    <t>Maureen Barrett</t>
  </si>
  <si>
    <t>Meg Crowhurst</t>
  </si>
  <si>
    <t>Rachelle Mccue</t>
  </si>
  <si>
    <t>Paul Wilson</t>
  </si>
  <si>
    <t>Jenny Denniss</t>
  </si>
  <si>
    <t>Gary Mullins</t>
  </si>
  <si>
    <t>Sabina Hamaty</t>
  </si>
  <si>
    <t>Nick Button</t>
  </si>
  <si>
    <t>Blake Rosenbaum</t>
  </si>
  <si>
    <t>Trent Raymond</t>
  </si>
  <si>
    <t>Kim Jardine</t>
  </si>
  <si>
    <t>Peter Khourey</t>
  </si>
  <si>
    <t>Michael Murdoch</t>
  </si>
  <si>
    <t>Adam Blackstock</t>
  </si>
  <si>
    <t>Kieron Blackmore</t>
  </si>
  <si>
    <t>Victor Correa</t>
  </si>
  <si>
    <t>Kevin Heaton</t>
  </si>
  <si>
    <t>Kellie Reeves</t>
  </si>
  <si>
    <t>Annabel Hepworth</t>
  </si>
  <si>
    <t>Sal Robson</t>
  </si>
  <si>
    <t>Matt Stone</t>
  </si>
  <si>
    <t>Daniel Chesson</t>
  </si>
  <si>
    <t>1st F50+</t>
  </si>
  <si>
    <t>Full Laps Km</t>
  </si>
  <si>
    <t>Half Lap Km</t>
  </si>
  <si>
    <t>Result Km</t>
  </si>
  <si>
    <t>4:58:06,07</t>
  </si>
  <si>
    <t>5:15:22,09</t>
  </si>
  <si>
    <t>5:49:13,57</t>
  </si>
  <si>
    <t>Caroline Fitzgerald</t>
  </si>
  <si>
    <t>M40</t>
  </si>
  <si>
    <t>M50</t>
  </si>
  <si>
    <t>F40</t>
  </si>
  <si>
    <t>F50</t>
  </si>
  <si>
    <t>M60</t>
  </si>
  <si>
    <t>Age Group Place</t>
  </si>
  <si>
    <t>Trophies</t>
  </si>
  <si>
    <t>F &lt;40</t>
  </si>
  <si>
    <t>M&lt;40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</si>
</sst>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.000"/>
    <numFmt numFmtId="165" formatCode="&quot; &quot;&quot;$&quot;#,##0.00&quot; &quot;;&quot;-&quot;&quot;$&quot;#,##0.00&quot; &quot;;&quot; &quot;&quot;$&quot;&quot;-&quot;00&quot; &quot;;&quot; &quot;@&quot; &quot;"/>
    <numFmt numFmtId="166" formatCode="&quot; $&quot;#,##0.00&quot; &quot;;&quot;-$&quot;#,##0.00&quot; &quot;;&quot; $-&quot;#&quot; &quot;;&quot; &quot;@&quot; &quot;"/>
    <numFmt numFmtId="167" formatCode="[$$-C09]#,##0.00;[Red]&quot;-&quot;[$$-C09]#,##0.00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F5F5F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520F8"/>
      <name val="Arial"/>
      <family val="2"/>
    </font>
    <font>
      <b/>
      <sz val="11"/>
      <name val="Arial"/>
      <family val="2"/>
    </font>
    <font>
      <sz val="18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77">
    <xf numFmtId="0" fontId="0" fillId="0" borderId="0"/>
    <xf numFmtId="0" fontId="8" fillId="0" borderId="0"/>
    <xf numFmtId="0" fontId="10" fillId="4" borderId="0" applyNumberFormat="0" applyBorder="0" applyAlignment="0" applyProtection="0"/>
    <xf numFmtId="0" fontId="11" fillId="5" borderId="0" applyNumberFormat="0" applyFont="0" applyBorder="0" applyAlignment="0" applyProtection="0"/>
    <xf numFmtId="0" fontId="11" fillId="5" borderId="0" applyNumberFormat="0" applyFont="0" applyBorder="0" applyProtection="0"/>
    <xf numFmtId="0" fontId="10" fillId="4" borderId="0" applyNumberFormat="0" applyBorder="0" applyAlignment="0" applyProtection="0"/>
    <xf numFmtId="0" fontId="11" fillId="5" borderId="0" applyNumberFormat="0" applyFont="0" applyBorder="0" applyAlignment="0" applyProtection="0"/>
    <xf numFmtId="0" fontId="11" fillId="5" borderId="0" applyNumberFormat="0" applyFont="0" applyBorder="0" applyProtection="0"/>
    <xf numFmtId="0" fontId="10" fillId="4" borderId="0" applyNumberFormat="0" applyBorder="0" applyAlignment="0" applyProtection="0"/>
    <xf numFmtId="0" fontId="11" fillId="5" borderId="0" applyNumberFormat="0" applyFont="0" applyBorder="0" applyAlignment="0" applyProtection="0"/>
    <xf numFmtId="0" fontId="11" fillId="5" borderId="0" applyNumberFormat="0" applyFont="0" applyBorder="0" applyProtection="0"/>
    <xf numFmtId="0" fontId="10" fillId="4" borderId="0" applyNumberFormat="0" applyBorder="0" applyAlignment="0" applyProtection="0"/>
    <xf numFmtId="0" fontId="11" fillId="5" borderId="0" applyNumberFormat="0" applyFont="0" applyBorder="0" applyAlignment="0" applyProtection="0"/>
    <xf numFmtId="0" fontId="11" fillId="5" borderId="0" applyNumberFormat="0" applyFont="0" applyBorder="0" applyProtection="0"/>
    <xf numFmtId="0" fontId="10" fillId="6" borderId="0" applyNumberFormat="0" applyBorder="0" applyAlignment="0" applyProtection="0"/>
    <xf numFmtId="0" fontId="11" fillId="7" borderId="0" applyNumberFormat="0" applyFont="0" applyBorder="0" applyAlignment="0" applyProtection="0"/>
    <xf numFmtId="0" fontId="11" fillId="7" borderId="0" applyNumberFormat="0" applyFont="0" applyBorder="0" applyProtection="0"/>
    <xf numFmtId="0" fontId="10" fillId="6" borderId="0" applyNumberFormat="0" applyBorder="0" applyAlignment="0" applyProtection="0"/>
    <xf numFmtId="0" fontId="11" fillId="7" borderId="0" applyNumberFormat="0" applyFont="0" applyBorder="0" applyAlignment="0" applyProtection="0"/>
    <xf numFmtId="0" fontId="11" fillId="7" borderId="0" applyNumberFormat="0" applyFont="0" applyBorder="0" applyProtection="0"/>
    <xf numFmtId="0" fontId="10" fillId="6" borderId="0" applyNumberFormat="0" applyBorder="0" applyAlignment="0" applyProtection="0"/>
    <xf numFmtId="0" fontId="11" fillId="7" borderId="0" applyNumberFormat="0" applyFont="0" applyBorder="0" applyAlignment="0" applyProtection="0"/>
    <xf numFmtId="0" fontId="11" fillId="7" borderId="0" applyNumberFormat="0" applyFont="0" applyBorder="0" applyProtection="0"/>
    <xf numFmtId="0" fontId="10" fillId="6" borderId="0" applyNumberFormat="0" applyBorder="0" applyAlignment="0" applyProtection="0"/>
    <xf numFmtId="0" fontId="11" fillId="7" borderId="0" applyNumberFormat="0" applyFont="0" applyBorder="0" applyAlignment="0" applyProtection="0"/>
    <xf numFmtId="0" fontId="11" fillId="7" borderId="0" applyNumberFormat="0" applyFont="0" applyBorder="0" applyProtection="0"/>
    <xf numFmtId="0" fontId="10" fillId="8" borderId="0" applyNumberFormat="0" applyBorder="0" applyAlignment="0" applyProtection="0"/>
    <xf numFmtId="0" fontId="11" fillId="9" borderId="0" applyNumberFormat="0" applyFont="0" applyBorder="0" applyAlignment="0" applyProtection="0"/>
    <xf numFmtId="0" fontId="11" fillId="9" borderId="0" applyNumberFormat="0" applyFont="0" applyBorder="0" applyProtection="0"/>
    <xf numFmtId="0" fontId="10" fillId="8" borderId="0" applyNumberFormat="0" applyBorder="0" applyAlignment="0" applyProtection="0"/>
    <xf numFmtId="0" fontId="11" fillId="9" borderId="0" applyNumberFormat="0" applyFont="0" applyBorder="0" applyAlignment="0" applyProtection="0"/>
    <xf numFmtId="0" fontId="11" fillId="9" borderId="0" applyNumberFormat="0" applyFont="0" applyBorder="0" applyProtection="0"/>
    <xf numFmtId="0" fontId="10" fillId="8" borderId="0" applyNumberFormat="0" applyBorder="0" applyAlignment="0" applyProtection="0"/>
    <xf numFmtId="0" fontId="11" fillId="9" borderId="0" applyNumberFormat="0" applyFont="0" applyBorder="0" applyAlignment="0" applyProtection="0"/>
    <xf numFmtId="0" fontId="11" fillId="9" borderId="0" applyNumberFormat="0" applyFont="0" applyBorder="0" applyProtection="0"/>
    <xf numFmtId="0" fontId="10" fillId="8" borderId="0" applyNumberFormat="0" applyBorder="0" applyAlignment="0" applyProtection="0"/>
    <xf numFmtId="0" fontId="11" fillId="9" borderId="0" applyNumberFormat="0" applyFont="0" applyBorder="0" applyAlignment="0" applyProtection="0"/>
    <xf numFmtId="0" fontId="11" fillId="9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2" borderId="0" applyNumberFormat="0" applyBorder="0" applyAlignment="0" applyProtection="0"/>
    <xf numFmtId="0" fontId="11" fillId="13" borderId="0" applyNumberFormat="0" applyFont="0" applyBorder="0" applyAlignment="0" applyProtection="0"/>
    <xf numFmtId="0" fontId="11" fillId="13" borderId="0" applyNumberFormat="0" applyFont="0" applyBorder="0" applyProtection="0"/>
    <xf numFmtId="0" fontId="10" fillId="12" borderId="0" applyNumberFormat="0" applyBorder="0" applyAlignment="0" applyProtection="0"/>
    <xf numFmtId="0" fontId="11" fillId="13" borderId="0" applyNumberFormat="0" applyFont="0" applyBorder="0" applyAlignment="0" applyProtection="0"/>
    <xf numFmtId="0" fontId="11" fillId="13" borderId="0" applyNumberFormat="0" applyFont="0" applyBorder="0" applyProtection="0"/>
    <xf numFmtId="0" fontId="10" fillId="12" borderId="0" applyNumberFormat="0" applyBorder="0" applyAlignment="0" applyProtection="0"/>
    <xf numFmtId="0" fontId="11" fillId="13" borderId="0" applyNumberFormat="0" applyFont="0" applyBorder="0" applyAlignment="0" applyProtection="0"/>
    <xf numFmtId="0" fontId="11" fillId="13" borderId="0" applyNumberFormat="0" applyFont="0" applyBorder="0" applyProtection="0"/>
    <xf numFmtId="0" fontId="10" fillId="12" borderId="0" applyNumberFormat="0" applyBorder="0" applyAlignment="0" applyProtection="0"/>
    <xf numFmtId="0" fontId="11" fillId="13" borderId="0" applyNumberFormat="0" applyFont="0" applyBorder="0" applyAlignment="0" applyProtection="0"/>
    <xf numFmtId="0" fontId="11" fillId="13" borderId="0" applyNumberFormat="0" applyFont="0" applyBorder="0" applyProtection="0"/>
    <xf numFmtId="0" fontId="10" fillId="14" borderId="0" applyNumberFormat="0" applyBorder="0" applyAlignment="0" applyProtection="0"/>
    <xf numFmtId="0" fontId="11" fillId="15" borderId="0" applyNumberFormat="0" applyFont="0" applyBorder="0" applyAlignment="0" applyProtection="0"/>
    <xf numFmtId="0" fontId="11" fillId="15" borderId="0" applyNumberFormat="0" applyFont="0" applyBorder="0" applyProtection="0"/>
    <xf numFmtId="0" fontId="10" fillId="14" borderId="0" applyNumberFormat="0" applyBorder="0" applyAlignment="0" applyProtection="0"/>
    <xf numFmtId="0" fontId="11" fillId="15" borderId="0" applyNumberFormat="0" applyFont="0" applyBorder="0" applyAlignment="0" applyProtection="0"/>
    <xf numFmtId="0" fontId="11" fillId="15" borderId="0" applyNumberFormat="0" applyFont="0" applyBorder="0" applyProtection="0"/>
    <xf numFmtId="0" fontId="10" fillId="14" borderId="0" applyNumberFormat="0" applyBorder="0" applyAlignment="0" applyProtection="0"/>
    <xf numFmtId="0" fontId="11" fillId="15" borderId="0" applyNumberFormat="0" applyFont="0" applyBorder="0" applyAlignment="0" applyProtection="0"/>
    <xf numFmtId="0" fontId="11" fillId="15" borderId="0" applyNumberFormat="0" applyFont="0" applyBorder="0" applyProtection="0"/>
    <xf numFmtId="0" fontId="10" fillId="14" borderId="0" applyNumberFormat="0" applyBorder="0" applyAlignment="0" applyProtection="0"/>
    <xf numFmtId="0" fontId="11" fillId="15" borderId="0" applyNumberFormat="0" applyFont="0" applyBorder="0" applyAlignment="0" applyProtection="0"/>
    <xf numFmtId="0" fontId="11" fillId="15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8" borderId="0" applyNumberFormat="0" applyBorder="0" applyAlignment="0" applyProtection="0"/>
    <xf numFmtId="0" fontId="11" fillId="19" borderId="0" applyNumberFormat="0" applyFont="0" applyBorder="0" applyAlignment="0" applyProtection="0"/>
    <xf numFmtId="0" fontId="11" fillId="19" borderId="0" applyNumberFormat="0" applyFont="0" applyBorder="0" applyProtection="0"/>
    <xf numFmtId="0" fontId="10" fillId="18" borderId="0" applyNumberFormat="0" applyBorder="0" applyAlignment="0" applyProtection="0"/>
    <xf numFmtId="0" fontId="11" fillId="19" borderId="0" applyNumberFormat="0" applyFont="0" applyBorder="0" applyAlignment="0" applyProtection="0"/>
    <xf numFmtId="0" fontId="11" fillId="19" borderId="0" applyNumberFormat="0" applyFont="0" applyBorder="0" applyProtection="0"/>
    <xf numFmtId="0" fontId="10" fillId="18" borderId="0" applyNumberFormat="0" applyBorder="0" applyAlignment="0" applyProtection="0"/>
    <xf numFmtId="0" fontId="11" fillId="19" borderId="0" applyNumberFormat="0" applyFont="0" applyBorder="0" applyAlignment="0" applyProtection="0"/>
    <xf numFmtId="0" fontId="11" fillId="19" borderId="0" applyNumberFormat="0" applyFont="0" applyBorder="0" applyProtection="0"/>
    <xf numFmtId="0" fontId="10" fillId="18" borderId="0" applyNumberFormat="0" applyBorder="0" applyAlignment="0" applyProtection="0"/>
    <xf numFmtId="0" fontId="11" fillId="19" borderId="0" applyNumberFormat="0" applyFont="0" applyBorder="0" applyAlignment="0" applyProtection="0"/>
    <xf numFmtId="0" fontId="11" fillId="19" borderId="0" applyNumberFormat="0" applyFont="0" applyBorder="0" applyProtection="0"/>
    <xf numFmtId="0" fontId="10" fillId="20" borderId="0" applyNumberFormat="0" applyBorder="0" applyAlignment="0" applyProtection="0"/>
    <xf numFmtId="0" fontId="11" fillId="21" borderId="0" applyNumberFormat="0" applyFont="0" applyBorder="0" applyAlignment="0" applyProtection="0"/>
    <xf numFmtId="0" fontId="11" fillId="21" borderId="0" applyNumberFormat="0" applyFont="0" applyBorder="0" applyProtection="0"/>
    <xf numFmtId="0" fontId="10" fillId="20" borderId="0" applyNumberFormat="0" applyBorder="0" applyAlignment="0" applyProtection="0"/>
    <xf numFmtId="0" fontId="11" fillId="21" borderId="0" applyNumberFormat="0" applyFont="0" applyBorder="0" applyAlignment="0" applyProtection="0"/>
    <xf numFmtId="0" fontId="11" fillId="21" borderId="0" applyNumberFormat="0" applyFont="0" applyBorder="0" applyProtection="0"/>
    <xf numFmtId="0" fontId="10" fillId="20" borderId="0" applyNumberFormat="0" applyBorder="0" applyAlignment="0" applyProtection="0"/>
    <xf numFmtId="0" fontId="11" fillId="21" borderId="0" applyNumberFormat="0" applyFont="0" applyBorder="0" applyAlignment="0" applyProtection="0"/>
    <xf numFmtId="0" fontId="11" fillId="21" borderId="0" applyNumberFormat="0" applyFont="0" applyBorder="0" applyProtection="0"/>
    <xf numFmtId="0" fontId="10" fillId="20" borderId="0" applyNumberFormat="0" applyBorder="0" applyAlignment="0" applyProtection="0"/>
    <xf numFmtId="0" fontId="11" fillId="21" borderId="0" applyNumberFormat="0" applyFont="0" applyBorder="0" applyAlignment="0" applyProtection="0"/>
    <xf numFmtId="0" fontId="11" fillId="2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0" borderId="0" applyNumberFormat="0" applyBorder="0" applyAlignment="0" applyProtection="0"/>
    <xf numFmtId="0" fontId="11" fillId="11" borderId="0" applyNumberFormat="0" applyFont="0" applyBorder="0" applyAlignment="0" applyProtection="0"/>
    <xf numFmtId="0" fontId="11" fillId="11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16" borderId="0" applyNumberFormat="0" applyBorder="0" applyAlignment="0" applyProtection="0"/>
    <xf numFmtId="0" fontId="11" fillId="17" borderId="0" applyNumberFormat="0" applyFont="0" applyBorder="0" applyAlignment="0" applyProtection="0"/>
    <xf numFmtId="0" fontId="11" fillId="17" borderId="0" applyNumberFormat="0" applyFont="0" applyBorder="0" applyProtection="0"/>
    <xf numFmtId="0" fontId="10" fillId="22" borderId="0" applyNumberForma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Protection="0"/>
    <xf numFmtId="0" fontId="10" fillId="22" borderId="0" applyNumberForma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Protection="0"/>
    <xf numFmtId="0" fontId="10" fillId="22" borderId="0" applyNumberForma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Protection="0"/>
    <xf numFmtId="0" fontId="10" fillId="22" borderId="0" applyNumberFormat="0" applyBorder="0" applyAlignment="0" applyProtection="0"/>
    <xf numFmtId="0" fontId="11" fillId="23" borderId="0" applyNumberFormat="0" applyFont="0" applyBorder="0" applyAlignment="0" applyProtection="0"/>
    <xf numFmtId="0" fontId="11" fillId="23" borderId="0" applyNumberFormat="0" applyFont="0" applyBorder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Protection="0"/>
    <xf numFmtId="0" fontId="1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Protection="0"/>
    <xf numFmtId="0" fontId="1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Protection="0"/>
    <xf numFmtId="0" fontId="1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Protection="0"/>
    <xf numFmtId="0" fontId="1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Protection="0"/>
    <xf numFmtId="0" fontId="16" fillId="40" borderId="15" applyNumberFormat="0" applyAlignment="0" applyProtection="0"/>
    <xf numFmtId="0" fontId="17" fillId="41" borderId="16" applyNumberFormat="0" applyAlignment="0" applyProtection="0"/>
    <xf numFmtId="0" fontId="17" fillId="41" borderId="16" applyNumberFormat="0" applyProtection="0"/>
    <xf numFmtId="0" fontId="16" fillId="40" borderId="15" applyNumberFormat="0" applyAlignment="0" applyProtection="0"/>
    <xf numFmtId="0" fontId="17" fillId="41" borderId="16" applyNumberFormat="0" applyAlignment="0" applyProtection="0"/>
    <xf numFmtId="0" fontId="17" fillId="41" borderId="16" applyNumberFormat="0" applyProtection="0"/>
    <xf numFmtId="0" fontId="16" fillId="40" borderId="15" applyNumberFormat="0" applyAlignment="0" applyProtection="0"/>
    <xf numFmtId="0" fontId="17" fillId="41" borderId="16" applyNumberFormat="0" applyAlignment="0" applyProtection="0"/>
    <xf numFmtId="0" fontId="17" fillId="41" borderId="16" applyNumberFormat="0" applyProtection="0"/>
    <xf numFmtId="0" fontId="16" fillId="40" borderId="15" applyNumberFormat="0" applyAlignment="0" applyProtection="0"/>
    <xf numFmtId="0" fontId="17" fillId="41" borderId="16" applyNumberFormat="0" applyAlignment="0" applyProtection="0"/>
    <xf numFmtId="0" fontId="17" fillId="41" borderId="16" applyNumberFormat="0" applyProtection="0"/>
    <xf numFmtId="0" fontId="18" fillId="42" borderId="17" applyNumberFormat="0" applyAlignment="0" applyProtection="0"/>
    <xf numFmtId="0" fontId="19" fillId="43" borderId="18" applyNumberFormat="0" applyAlignment="0" applyProtection="0"/>
    <xf numFmtId="0" fontId="19" fillId="43" borderId="19" applyNumberFormat="0" applyProtection="0"/>
    <xf numFmtId="0" fontId="18" fillId="42" borderId="17" applyNumberFormat="0" applyAlignment="0" applyProtection="0"/>
    <xf numFmtId="0" fontId="19" fillId="43" borderId="18" applyNumberFormat="0" applyAlignment="0" applyProtection="0"/>
    <xf numFmtId="0" fontId="19" fillId="43" borderId="19" applyNumberFormat="0" applyProtection="0"/>
    <xf numFmtId="0" fontId="18" fillId="42" borderId="17" applyNumberFormat="0" applyAlignment="0" applyProtection="0"/>
    <xf numFmtId="0" fontId="19" fillId="43" borderId="18" applyNumberFormat="0" applyAlignment="0" applyProtection="0"/>
    <xf numFmtId="0" fontId="19" fillId="43" borderId="19" applyNumberFormat="0" applyProtection="0"/>
    <xf numFmtId="0" fontId="18" fillId="42" borderId="17" applyNumberFormat="0" applyAlignment="0" applyProtection="0"/>
    <xf numFmtId="0" fontId="19" fillId="43" borderId="18" applyNumberFormat="0" applyAlignment="0" applyProtection="0"/>
    <xf numFmtId="0" fontId="19" fillId="43" borderId="19" applyNumberForma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4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Border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Border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Border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Border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Border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Protection="0"/>
    <xf numFmtId="0" fontId="24" fillId="0" borderId="0" applyNumberFormat="0" applyBorder="0" applyProtection="0">
      <alignment horizontal="center"/>
    </xf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5" applyNumberForma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5" applyNumberForma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5" applyNumberForma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5" applyNumberForma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/>
    <xf numFmtId="0" fontId="30" fillId="0" borderId="28" applyNumberForma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/>
    <xf numFmtId="0" fontId="30" fillId="0" borderId="28" applyNumberForma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/>
    <xf numFmtId="0" fontId="30" fillId="0" borderId="28" applyNumberForma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/>
    <xf numFmtId="0" fontId="30" fillId="0" borderId="28" applyNumberForma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Protection="0"/>
    <xf numFmtId="0" fontId="24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Border="0" applyProtection="0"/>
    <xf numFmtId="0" fontId="33" fillId="14" borderId="15" applyNumberFormat="0" applyAlignment="0" applyProtection="0"/>
    <xf numFmtId="0" fontId="34" fillId="15" borderId="16" applyNumberFormat="0" applyAlignment="0" applyProtection="0"/>
    <xf numFmtId="0" fontId="34" fillId="15" borderId="16" applyNumberFormat="0" applyProtection="0"/>
    <xf numFmtId="0" fontId="33" fillId="14" borderId="15" applyNumberFormat="0" applyAlignment="0" applyProtection="0"/>
    <xf numFmtId="0" fontId="34" fillId="15" borderId="16" applyNumberFormat="0" applyAlignment="0" applyProtection="0"/>
    <xf numFmtId="0" fontId="34" fillId="15" borderId="16" applyNumberFormat="0" applyProtection="0"/>
    <xf numFmtId="0" fontId="33" fillId="14" borderId="15" applyNumberFormat="0" applyAlignment="0" applyProtection="0"/>
    <xf numFmtId="0" fontId="34" fillId="15" borderId="16" applyNumberFormat="0" applyAlignment="0" applyProtection="0"/>
    <xf numFmtId="0" fontId="34" fillId="15" borderId="16" applyNumberFormat="0" applyProtection="0"/>
    <xf numFmtId="0" fontId="33" fillId="14" borderId="15" applyNumberFormat="0" applyAlignment="0" applyProtection="0"/>
    <xf numFmtId="0" fontId="34" fillId="15" borderId="16" applyNumberFormat="0" applyAlignment="0" applyProtection="0"/>
    <xf numFmtId="0" fontId="34" fillId="15" borderId="16" applyNumberForma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31" applyNumberForma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31" applyNumberForma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31" applyNumberForma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31" applyNumberFormat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39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40" fillId="0" borderId="0">
      <alignment vertical="top"/>
    </xf>
    <xf numFmtId="0" fontId="39" fillId="0" borderId="0" applyNumberFormat="0" applyBorder="0" applyProtection="0">
      <alignment vertical="top"/>
    </xf>
    <xf numFmtId="0" fontId="39" fillId="0" borderId="0" applyNumberFormat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40" fillId="0" borderId="0">
      <alignment vertical="top"/>
    </xf>
    <xf numFmtId="0" fontId="39" fillId="0" borderId="0" applyNumberFormat="0" applyBorder="0" applyProtection="0">
      <alignment vertical="top"/>
    </xf>
    <xf numFmtId="0" fontId="39" fillId="0" borderId="0" applyNumberFormat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39" fillId="0" borderId="0" applyNumberFormat="0" applyBorder="0" applyProtection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8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9" fillId="0" borderId="0"/>
    <xf numFmtId="0" fontId="8" fillId="0" borderId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9" fillId="0" borderId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0" borderId="0"/>
    <xf numFmtId="0" fontId="39" fillId="0" borderId="0" applyNumberFormat="0" applyBorder="0" applyProtection="0"/>
    <xf numFmtId="0" fontId="39" fillId="0" borderId="0" applyNumberForma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9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8" fillId="46" borderId="32" applyNumberFormat="0" applyFont="0" applyAlignment="0" applyProtection="0"/>
    <xf numFmtId="0" fontId="11" fillId="47" borderId="33" applyNumberFormat="0" applyFont="0" applyAlignment="0" applyProtection="0"/>
    <xf numFmtId="0" fontId="11" fillId="47" borderId="33" applyNumberFormat="0" applyFont="0" applyProtection="0"/>
    <xf numFmtId="0" fontId="41" fillId="40" borderId="34" applyNumberFormat="0" applyAlignment="0" applyProtection="0"/>
    <xf numFmtId="0" fontId="42" fillId="41" borderId="35" applyNumberFormat="0" applyAlignment="0" applyProtection="0"/>
    <xf numFmtId="0" fontId="42" fillId="41" borderId="35" applyNumberFormat="0" applyProtection="0"/>
    <xf numFmtId="0" fontId="41" fillId="40" borderId="34" applyNumberFormat="0" applyAlignment="0" applyProtection="0"/>
    <xf numFmtId="0" fontId="42" fillId="41" borderId="35" applyNumberFormat="0" applyAlignment="0" applyProtection="0"/>
    <xf numFmtId="0" fontId="42" fillId="41" borderId="35" applyNumberFormat="0" applyProtection="0"/>
    <xf numFmtId="0" fontId="41" fillId="40" borderId="34" applyNumberFormat="0" applyAlignment="0" applyProtection="0"/>
    <xf numFmtId="0" fontId="42" fillId="41" borderId="35" applyNumberFormat="0" applyAlignment="0" applyProtection="0"/>
    <xf numFmtId="0" fontId="42" fillId="41" borderId="35" applyNumberFormat="0" applyProtection="0"/>
    <xf numFmtId="0" fontId="41" fillId="40" borderId="34" applyNumberFormat="0" applyAlignment="0" applyProtection="0"/>
    <xf numFmtId="0" fontId="42" fillId="41" borderId="35" applyNumberFormat="0" applyAlignment="0" applyProtection="0"/>
    <xf numFmtId="0" fontId="42" fillId="41" borderId="35" applyNumberForma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11" fillId="0" borderId="0" applyFont="0" applyFill="0" applyBorder="0" applyAlignment="0" applyProtection="0"/>
    <xf numFmtId="9" fontId="11" fillId="0" borderId="0" applyFont="0" applyBorder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3" fillId="0" borderId="0" applyNumberFormat="0" applyBorder="0" applyProtection="0"/>
    <xf numFmtId="167" fontId="43" fillId="0" borderId="0" applyBorder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Border="0" applyProtection="0"/>
    <xf numFmtId="0" fontId="46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Protection="0"/>
    <xf numFmtId="0" fontId="46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Protection="0"/>
    <xf numFmtId="0" fontId="46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Protection="0"/>
    <xf numFmtId="0" fontId="46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8" applyNumberForma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Border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Border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Border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Border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8" fillId="46" borderId="32" applyNumberFormat="0" applyFont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31" fillId="0" borderId="0" applyNumberFormat="0" applyFill="0" applyBorder="0" applyAlignment="0" applyProtection="0"/>
  </cellStyleXfs>
  <cellXfs count="171">
    <xf numFmtId="0" fontId="0" fillId="0" borderId="0" xfId="0"/>
    <xf numFmtId="0" fontId="8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8" fillId="3" borderId="1" xfId="845" applyNumberFormat="1" applyFont="1" applyFill="1" applyBorder="1"/>
    <xf numFmtId="0" fontId="8" fillId="3" borderId="1" xfId="845" applyFont="1" applyFill="1" applyBorder="1"/>
    <xf numFmtId="14" fontId="8" fillId="3" borderId="40" xfId="845" applyNumberFormat="1" applyFont="1" applyFill="1" applyBorder="1"/>
    <xf numFmtId="0" fontId="8" fillId="3" borderId="10" xfId="845" applyFont="1" applyFill="1" applyBorder="1"/>
    <xf numFmtId="0" fontId="8" fillId="3" borderId="40" xfId="845" applyFont="1" applyFill="1" applyBorder="1"/>
    <xf numFmtId="0" fontId="9" fillId="3" borderId="10" xfId="845" applyFont="1" applyFill="1" applyBorder="1"/>
    <xf numFmtId="0" fontId="9" fillId="3" borderId="1" xfId="845" applyFont="1" applyFill="1" applyBorder="1"/>
    <xf numFmtId="0" fontId="9" fillId="3" borderId="1" xfId="845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9" fillId="3" borderId="2" xfId="845" applyFont="1" applyFill="1" applyBorder="1" applyAlignment="1">
      <alignment horizontal="left"/>
    </xf>
    <xf numFmtId="0" fontId="9" fillId="3" borderId="7" xfId="845" applyFont="1" applyFill="1" applyBorder="1"/>
    <xf numFmtId="0" fontId="9" fillId="3" borderId="2" xfId="845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3" borderId="43" xfId="845" applyFont="1" applyFill="1" applyBorder="1" applyAlignment="1">
      <alignment horizontal="center"/>
    </xf>
    <xf numFmtId="0" fontId="9" fillId="3" borderId="44" xfId="845" applyFont="1" applyFill="1" applyBorder="1" applyAlignment="1">
      <alignment horizontal="center"/>
    </xf>
    <xf numFmtId="0" fontId="9" fillId="3" borderId="45" xfId="845" applyFont="1" applyFill="1" applyBorder="1" applyAlignment="1">
      <alignment horizontal="center"/>
    </xf>
    <xf numFmtId="0" fontId="9" fillId="3" borderId="47" xfId="845" applyFont="1" applyFill="1" applyBorder="1" applyAlignment="1">
      <alignment horizontal="center"/>
    </xf>
    <xf numFmtId="0" fontId="0" fillId="3" borderId="1" xfId="845" applyFont="1" applyFill="1" applyBorder="1" applyAlignment="1">
      <alignment horizontal="left"/>
    </xf>
    <xf numFmtId="0" fontId="0" fillId="3" borderId="2" xfId="845" applyFont="1" applyFill="1" applyBorder="1" applyAlignment="1">
      <alignment horizontal="left"/>
    </xf>
    <xf numFmtId="0" fontId="9" fillId="3" borderId="2" xfId="845" applyFont="1" applyFill="1" applyBorder="1" applyAlignment="1">
      <alignment horizontal="center"/>
    </xf>
    <xf numFmtId="0" fontId="9" fillId="3" borderId="1" xfId="845" applyFont="1" applyFill="1" applyBorder="1" applyAlignment="1">
      <alignment horizontal="center"/>
    </xf>
    <xf numFmtId="0" fontId="9" fillId="3" borderId="7" xfId="845" applyFont="1" applyFill="1" applyBorder="1" applyAlignment="1">
      <alignment horizontal="center"/>
    </xf>
    <xf numFmtId="0" fontId="8" fillId="3" borderId="0" xfId="845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/>
    </xf>
    <xf numFmtId="0" fontId="0" fillId="3" borderId="44" xfId="845" applyFont="1" applyFill="1" applyBorder="1" applyAlignment="1">
      <alignment horizontal="center"/>
    </xf>
    <xf numFmtId="0" fontId="8" fillId="3" borderId="45" xfId="845" applyFont="1" applyFill="1" applyBorder="1" applyAlignment="1">
      <alignment horizontal="center"/>
    </xf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" borderId="46" xfId="845" applyFont="1" applyFill="1" applyBorder="1" applyAlignment="1">
      <alignment horizontal="center"/>
    </xf>
    <xf numFmtId="14" fontId="8" fillId="3" borderId="45" xfId="845" applyNumberFormat="1" applyFont="1" applyFill="1" applyBorder="1" applyAlignment="1">
      <alignment horizontal="center"/>
    </xf>
    <xf numFmtId="0" fontId="50" fillId="0" borderId="48" xfId="845" applyFont="1" applyFill="1" applyBorder="1" applyAlignment="1">
      <alignment horizontal="center"/>
    </xf>
    <xf numFmtId="0" fontId="50" fillId="0" borderId="49" xfId="845" applyFont="1" applyFill="1" applyBorder="1" applyAlignment="1">
      <alignment horizontal="center"/>
    </xf>
    <xf numFmtId="0" fontId="50" fillId="0" borderId="50" xfId="845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7" fillId="2" borderId="1" xfId="0" applyFont="1" applyFill="1" applyBorder="1" applyAlignment="1">
      <alignment horizontal="center" vertical="center" wrapText="1"/>
    </xf>
    <xf numFmtId="0" fontId="9" fillId="3" borderId="51" xfId="845" applyFont="1" applyFill="1" applyBorder="1" applyAlignment="1">
      <alignment horizontal="center"/>
    </xf>
    <xf numFmtId="0" fontId="9" fillId="3" borderId="40" xfId="845" applyFont="1" applyFill="1" applyBorder="1" applyAlignment="1">
      <alignment horizontal="left"/>
    </xf>
    <xf numFmtId="0" fontId="9" fillId="3" borderId="40" xfId="845" applyFon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7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57" fillId="2" borderId="7" xfId="0" applyFont="1" applyFill="1" applyBorder="1" applyAlignment="1">
      <alignment horizontal="center" vertical="center" wrapText="1"/>
    </xf>
    <xf numFmtId="0" fontId="51" fillId="0" borderId="48" xfId="845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21" fontId="54" fillId="3" borderId="7" xfId="0" applyNumberFormat="1" applyFont="1" applyFill="1" applyBorder="1" applyAlignment="1">
      <alignment horizontal="left" vertical="center" wrapText="1"/>
    </xf>
    <xf numFmtId="164" fontId="54" fillId="3" borderId="7" xfId="0" applyNumberFormat="1" applyFont="1" applyFill="1" applyBorder="1" applyAlignment="1">
      <alignment horizontal="left" vertical="center" wrapText="1"/>
    </xf>
    <xf numFmtId="0" fontId="54" fillId="3" borderId="7" xfId="0" applyFont="1" applyFill="1" applyBorder="1" applyAlignment="1">
      <alignment horizontal="left" vertical="center" wrapText="1"/>
    </xf>
    <xf numFmtId="0" fontId="54" fillId="3" borderId="7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 horizontal="center" vertical="center" wrapText="1"/>
    </xf>
    <xf numFmtId="0" fontId="54" fillId="3" borderId="4" xfId="0" applyFont="1" applyFill="1" applyBorder="1" applyAlignment="1">
      <alignment horizontal="center" vertical="center" wrapText="1"/>
    </xf>
    <xf numFmtId="0" fontId="54" fillId="3" borderId="0" xfId="1" applyFont="1" applyFill="1" applyAlignment="1">
      <alignment horizontal="center"/>
    </xf>
    <xf numFmtId="21" fontId="54" fillId="3" borderId="1" xfId="0" applyNumberFormat="1" applyFont="1" applyFill="1" applyBorder="1" applyAlignment="1">
      <alignment horizontal="left" vertical="center" wrapText="1"/>
    </xf>
    <xf numFmtId="164" fontId="54" fillId="3" borderId="1" xfId="0" applyNumberFormat="1" applyFont="1" applyFill="1" applyBorder="1" applyAlignment="1">
      <alignment horizontal="left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8" fillId="3" borderId="0" xfId="0" applyFont="1" applyFill="1" applyBorder="1" applyAlignment="1">
      <alignment vertical="center" wrapText="1"/>
    </xf>
    <xf numFmtId="0" fontId="6" fillId="3" borderId="0" xfId="0" applyFont="1" applyFill="1"/>
    <xf numFmtId="164" fontId="6" fillId="3" borderId="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50" fillId="0" borderId="52" xfId="0" applyFont="1" applyBorder="1" applyAlignment="1">
      <alignment horizontal="left"/>
    </xf>
    <xf numFmtId="0" fontId="59" fillId="3" borderId="0" xfId="0" applyFont="1" applyFill="1"/>
    <xf numFmtId="1" fontId="6" fillId="3" borderId="7" xfId="0" applyNumberFormat="1" applyFont="1" applyFill="1" applyBorder="1" applyAlignment="1">
      <alignment horizontal="center"/>
    </xf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2" fillId="3" borderId="0" xfId="0" applyFont="1" applyFill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164" fontId="8" fillId="2" borderId="1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left" vertical="center" wrapText="1"/>
    </xf>
    <xf numFmtId="0" fontId="58" fillId="3" borderId="52" xfId="1" applyFont="1" applyFill="1" applyBorder="1" applyAlignment="1">
      <alignment horizontal="center" wrapText="1"/>
    </xf>
    <xf numFmtId="0" fontId="58" fillId="3" borderId="48" xfId="1" applyFont="1" applyFill="1" applyBorder="1" applyAlignment="1">
      <alignment horizontal="center" wrapText="1"/>
    </xf>
    <xf numFmtId="164" fontId="58" fillId="3" borderId="48" xfId="1" applyNumberFormat="1" applyFont="1" applyFill="1" applyBorder="1" applyAlignment="1">
      <alignment horizontal="center" wrapText="1"/>
    </xf>
    <xf numFmtId="0" fontId="58" fillId="3" borderId="50" xfId="1" applyFont="1" applyFill="1" applyBorder="1" applyAlignment="1">
      <alignment horizontal="center" wrapText="1"/>
    </xf>
    <xf numFmtId="0" fontId="54" fillId="3" borderId="53" xfId="0" applyFont="1" applyFill="1" applyBorder="1" applyAlignment="1">
      <alignment horizontal="center" vertical="center" wrapText="1"/>
    </xf>
    <xf numFmtId="164" fontId="54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4" fillId="0" borderId="1" xfId="1" applyFont="1" applyBorder="1" applyAlignment="1">
      <alignment horizontal="center"/>
    </xf>
    <xf numFmtId="15" fontId="52" fillId="0" borderId="1" xfId="0" applyNumberFormat="1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54" fillId="3" borderId="42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left" vertical="center" wrapText="1"/>
    </xf>
    <xf numFmtId="164" fontId="5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54" fillId="3" borderId="2" xfId="0" applyNumberFormat="1" applyFont="1" applyFill="1" applyBorder="1" applyAlignment="1">
      <alignment horizontal="left" vertical="center" wrapText="1"/>
    </xf>
    <xf numFmtId="21" fontId="54" fillId="3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3" xfId="511" applyBorder="1" applyAlignment="1">
      <alignment horizontal="center"/>
    </xf>
    <xf numFmtId="0" fontId="9" fillId="0" borderId="5" xfId="511" applyBorder="1" applyAlignment="1">
      <alignment horizontal="center"/>
    </xf>
    <xf numFmtId="164" fontId="54" fillId="3" borderId="7" xfId="0" applyNumberFormat="1" applyFont="1" applyFill="1" applyBorder="1" applyAlignment="1">
      <alignment horizontal="center" vertical="center" wrapText="1"/>
    </xf>
    <xf numFmtId="0" fontId="9" fillId="0" borderId="8" xfId="511" applyBorder="1" applyAlignment="1">
      <alignment horizontal="center"/>
    </xf>
    <xf numFmtId="0" fontId="54" fillId="3" borderId="0" xfId="0" applyFont="1" applyFill="1" applyBorder="1" applyAlignment="1">
      <alignment horizontal="center" vertical="center" wrapText="1"/>
    </xf>
    <xf numFmtId="0" fontId="0" fillId="0" borderId="5" xfId="511" applyFont="1" applyBorder="1" applyAlignment="1">
      <alignment horizontal="center"/>
    </xf>
  </cellXfs>
  <cellStyles count="1077">
    <cellStyle name="20% - Accent1 2" xfId="2"/>
    <cellStyle name="20% - Accent1 2 2" xfId="3"/>
    <cellStyle name="20% - Accent1 2 3" xfId="4"/>
    <cellStyle name="20% - Accent1 3" xfId="5"/>
    <cellStyle name="20% - Accent1 3 2" xfId="6"/>
    <cellStyle name="20% - Accent1 3 3" xfId="7"/>
    <cellStyle name="20% - Accent1 4" xfId="8"/>
    <cellStyle name="20% - Accent1 4 2" xfId="9"/>
    <cellStyle name="20% - Accent1 4 3" xfId="10"/>
    <cellStyle name="20% - Accent1 5" xfId="11"/>
    <cellStyle name="20% - Accent1 5 2" xfId="12"/>
    <cellStyle name="20% - Accent1 5 3" xfId="13"/>
    <cellStyle name="20% - Accent2 2" xfId="14"/>
    <cellStyle name="20% - Accent2 2 2" xfId="15"/>
    <cellStyle name="20% - Accent2 2 3" xfId="16"/>
    <cellStyle name="20% - Accent2 3" xfId="17"/>
    <cellStyle name="20% - Accent2 3 2" xfId="18"/>
    <cellStyle name="20% - Accent2 3 3" xfId="19"/>
    <cellStyle name="20% - Accent2 4" xfId="20"/>
    <cellStyle name="20% - Accent2 4 2" xfId="21"/>
    <cellStyle name="20% - Accent2 4 3" xfId="22"/>
    <cellStyle name="20% - Accent2 5" xfId="23"/>
    <cellStyle name="20% - Accent2 5 2" xfId="24"/>
    <cellStyle name="20% - Accent2 5 3" xfId="25"/>
    <cellStyle name="20% - Accent3 2" xfId="26"/>
    <cellStyle name="20% - Accent3 2 2" xfId="27"/>
    <cellStyle name="20% - Accent3 2 3" xfId="28"/>
    <cellStyle name="20% - Accent3 3" xfId="29"/>
    <cellStyle name="20% - Accent3 3 2" xfId="30"/>
    <cellStyle name="20% - Accent3 3 3" xfId="31"/>
    <cellStyle name="20% - Accent3 4" xfId="32"/>
    <cellStyle name="20% - Accent3 4 2" xfId="33"/>
    <cellStyle name="20% - Accent3 4 3" xfId="34"/>
    <cellStyle name="20% - Accent3 5" xfId="35"/>
    <cellStyle name="20% - Accent3 5 2" xfId="36"/>
    <cellStyle name="20% - Accent3 5 3" xfId="37"/>
    <cellStyle name="20% - Accent4 2" xfId="38"/>
    <cellStyle name="20% - Accent4 2 2" xfId="39"/>
    <cellStyle name="20% - Accent4 2 3" xfId="40"/>
    <cellStyle name="20% - Accent4 3" xfId="41"/>
    <cellStyle name="20% - Accent4 3 2" xfId="42"/>
    <cellStyle name="20% - Accent4 3 3" xfId="43"/>
    <cellStyle name="20% - Accent4 4" xfId="44"/>
    <cellStyle name="20% - Accent4 4 2" xfId="45"/>
    <cellStyle name="20% - Accent4 4 3" xfId="46"/>
    <cellStyle name="20% - Accent4 5" xfId="47"/>
    <cellStyle name="20% - Accent4 5 2" xfId="48"/>
    <cellStyle name="20% - Accent4 5 3" xfId="49"/>
    <cellStyle name="20% - Accent5 2" xfId="50"/>
    <cellStyle name="20% - Accent5 2 2" xfId="51"/>
    <cellStyle name="20% - Accent5 2 3" xfId="52"/>
    <cellStyle name="20% - Accent5 3" xfId="53"/>
    <cellStyle name="20% - Accent5 3 2" xfId="54"/>
    <cellStyle name="20% - Accent5 3 3" xfId="55"/>
    <cellStyle name="20% - Accent5 4" xfId="56"/>
    <cellStyle name="20% - Accent5 4 2" xfId="57"/>
    <cellStyle name="20% - Accent5 4 3" xfId="58"/>
    <cellStyle name="20% - Accent5 5" xfId="59"/>
    <cellStyle name="20% - Accent5 5 2" xfId="60"/>
    <cellStyle name="20% - Accent5 5 3" xfId="61"/>
    <cellStyle name="20% - Accent6 2" xfId="62"/>
    <cellStyle name="20% - Accent6 2 2" xfId="63"/>
    <cellStyle name="20% - Accent6 2 3" xfId="64"/>
    <cellStyle name="20% - Accent6 3" xfId="65"/>
    <cellStyle name="20% - Accent6 3 2" xfId="66"/>
    <cellStyle name="20% - Accent6 3 3" xfId="67"/>
    <cellStyle name="20% - Accent6 4" xfId="68"/>
    <cellStyle name="20% - Accent6 4 2" xfId="69"/>
    <cellStyle name="20% - Accent6 4 3" xfId="70"/>
    <cellStyle name="20% - Accent6 5" xfId="71"/>
    <cellStyle name="20% - Accent6 5 2" xfId="72"/>
    <cellStyle name="20% - Accent6 5 3" xfId="73"/>
    <cellStyle name="40% - Accent1 2" xfId="74"/>
    <cellStyle name="40% - Accent1 2 2" xfId="75"/>
    <cellStyle name="40% - Accent1 2 3" xfId="76"/>
    <cellStyle name="40% - Accent1 3" xfId="77"/>
    <cellStyle name="40% - Accent1 3 2" xfId="78"/>
    <cellStyle name="40% - Accent1 3 3" xfId="79"/>
    <cellStyle name="40% - Accent1 4" xfId="80"/>
    <cellStyle name="40% - Accent1 4 2" xfId="81"/>
    <cellStyle name="40% - Accent1 4 3" xfId="82"/>
    <cellStyle name="40% - Accent1 5" xfId="83"/>
    <cellStyle name="40% - Accent1 5 2" xfId="84"/>
    <cellStyle name="40% - Accent1 5 3" xfId="85"/>
    <cellStyle name="40% - Accent2 2" xfId="86"/>
    <cellStyle name="40% - Accent2 2 2" xfId="87"/>
    <cellStyle name="40% - Accent2 2 3" xfId="88"/>
    <cellStyle name="40% - Accent2 3" xfId="89"/>
    <cellStyle name="40% - Accent2 3 2" xfId="90"/>
    <cellStyle name="40% - Accent2 3 3" xfId="91"/>
    <cellStyle name="40% - Accent2 4" xfId="92"/>
    <cellStyle name="40% - Accent2 4 2" xfId="93"/>
    <cellStyle name="40% - Accent2 4 3" xfId="94"/>
    <cellStyle name="40% - Accent2 5" xfId="95"/>
    <cellStyle name="40% - Accent2 5 2" xfId="96"/>
    <cellStyle name="40% - Accent2 5 3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3 3" xfId="103"/>
    <cellStyle name="40% - Accent3 4" xfId="104"/>
    <cellStyle name="40% - Accent3 4 2" xfId="105"/>
    <cellStyle name="40% - Accent3 4 3" xfId="106"/>
    <cellStyle name="40% - Accent3 5" xfId="107"/>
    <cellStyle name="40% - Accent3 5 2" xfId="108"/>
    <cellStyle name="40% - Accent3 5 3" xfId="109"/>
    <cellStyle name="40% - Accent4 2" xfId="110"/>
    <cellStyle name="40% - Accent4 2 2" xfId="111"/>
    <cellStyle name="40% - Accent4 2 3" xfId="112"/>
    <cellStyle name="40% - Accent4 3" xfId="113"/>
    <cellStyle name="40% - Accent4 3 2" xfId="114"/>
    <cellStyle name="40% - Accent4 3 3" xfId="115"/>
    <cellStyle name="40% - Accent4 4" xfId="116"/>
    <cellStyle name="40% - Accent4 4 2" xfId="117"/>
    <cellStyle name="40% - Accent4 4 3" xfId="118"/>
    <cellStyle name="40% - Accent4 5" xfId="119"/>
    <cellStyle name="40% - Accent4 5 2" xfId="120"/>
    <cellStyle name="40% - Accent4 5 3" xfId="121"/>
    <cellStyle name="40% - Accent5 2" xfId="122"/>
    <cellStyle name="40% - Accent5 2 2" xfId="123"/>
    <cellStyle name="40% - Accent5 2 3" xfId="124"/>
    <cellStyle name="40% - Accent5 3" xfId="125"/>
    <cellStyle name="40% - Accent5 3 2" xfId="126"/>
    <cellStyle name="40% - Accent5 3 3" xfId="127"/>
    <cellStyle name="40% - Accent5 4" xfId="128"/>
    <cellStyle name="40% - Accent5 4 2" xfId="129"/>
    <cellStyle name="40% - Accent5 4 3" xfId="130"/>
    <cellStyle name="40% - Accent5 5" xfId="131"/>
    <cellStyle name="40% - Accent5 5 2" xfId="132"/>
    <cellStyle name="40% - Accent5 5 3" xfId="133"/>
    <cellStyle name="40% - Accent6 2" xfId="134"/>
    <cellStyle name="40% - Accent6 2 2" xfId="135"/>
    <cellStyle name="40% - Accent6 2 3" xfId="136"/>
    <cellStyle name="40% - Accent6 3" xfId="137"/>
    <cellStyle name="40% - Accent6 3 2" xfId="138"/>
    <cellStyle name="40% - Accent6 3 3" xfId="139"/>
    <cellStyle name="40% - Accent6 4" xfId="140"/>
    <cellStyle name="40% - Accent6 4 2" xfId="141"/>
    <cellStyle name="40% - Accent6 4 3" xfId="142"/>
    <cellStyle name="40% - Accent6 5" xfId="143"/>
    <cellStyle name="40% - Accent6 5 2" xfId="144"/>
    <cellStyle name="40% - Accent6 5 3" xfId="145"/>
    <cellStyle name="60% - Accent1 2" xfId="146"/>
    <cellStyle name="60% - Accent1 2 2" xfId="147"/>
    <cellStyle name="60% - Accent1 2 3" xfId="148"/>
    <cellStyle name="60% - Accent1 3" xfId="149"/>
    <cellStyle name="60% - Accent1 3 2" xfId="150"/>
    <cellStyle name="60% - Accent1 3 3" xfId="151"/>
    <cellStyle name="60% - Accent1 4" xfId="152"/>
    <cellStyle name="60% - Accent1 4 2" xfId="153"/>
    <cellStyle name="60% - Accent1 4 3" xfId="154"/>
    <cellStyle name="60% - Accent1 5" xfId="155"/>
    <cellStyle name="60% - Accent1 5 2" xfId="156"/>
    <cellStyle name="60% - Accent1 5 3" xfId="157"/>
    <cellStyle name="60% - Accent2 2" xfId="158"/>
    <cellStyle name="60% - Accent2 2 2" xfId="159"/>
    <cellStyle name="60% - Accent2 2 3" xfId="160"/>
    <cellStyle name="60% - Accent2 3" xfId="161"/>
    <cellStyle name="60% - Accent2 3 2" xfId="162"/>
    <cellStyle name="60% - Accent2 3 3" xfId="163"/>
    <cellStyle name="60% - Accent2 4" xfId="164"/>
    <cellStyle name="60% - Accent2 4 2" xfId="165"/>
    <cellStyle name="60% - Accent2 4 3" xfId="166"/>
    <cellStyle name="60% - Accent2 5" xfId="167"/>
    <cellStyle name="60% - Accent2 5 2" xfId="168"/>
    <cellStyle name="60% - Accent2 5 3" xfId="169"/>
    <cellStyle name="60% - Accent3 2" xfId="170"/>
    <cellStyle name="60% - Accent3 2 2" xfId="171"/>
    <cellStyle name="60% - Accent3 2 3" xfId="172"/>
    <cellStyle name="60% - Accent3 3" xfId="173"/>
    <cellStyle name="60% - Accent3 3 2" xfId="174"/>
    <cellStyle name="60% - Accent3 3 3" xfId="175"/>
    <cellStyle name="60% - Accent3 4" xfId="176"/>
    <cellStyle name="60% - Accent3 4 2" xfId="177"/>
    <cellStyle name="60% - Accent3 4 3" xfId="178"/>
    <cellStyle name="60% - Accent3 5" xfId="179"/>
    <cellStyle name="60% - Accent3 5 2" xfId="180"/>
    <cellStyle name="60% - Accent3 5 3" xfId="181"/>
    <cellStyle name="60% - Accent4 2" xfId="182"/>
    <cellStyle name="60% - Accent4 2 2" xfId="183"/>
    <cellStyle name="60% - Accent4 2 3" xfId="184"/>
    <cellStyle name="60% - Accent4 3" xfId="185"/>
    <cellStyle name="60% - Accent4 3 2" xfId="186"/>
    <cellStyle name="60% - Accent4 3 3" xfId="187"/>
    <cellStyle name="60% - Accent4 4" xfId="188"/>
    <cellStyle name="60% - Accent4 4 2" xfId="189"/>
    <cellStyle name="60% - Accent4 4 3" xfId="190"/>
    <cellStyle name="60% - Accent4 5" xfId="191"/>
    <cellStyle name="60% - Accent4 5 2" xfId="192"/>
    <cellStyle name="60% - Accent4 5 3" xfId="193"/>
    <cellStyle name="60% - Accent5 2" xfId="194"/>
    <cellStyle name="60% - Accent5 2 2" xfId="195"/>
    <cellStyle name="60% - Accent5 2 3" xfId="196"/>
    <cellStyle name="60% - Accent5 3" xfId="197"/>
    <cellStyle name="60% - Accent5 3 2" xfId="198"/>
    <cellStyle name="60% - Accent5 3 3" xfId="199"/>
    <cellStyle name="60% - Accent5 4" xfId="200"/>
    <cellStyle name="60% - Accent5 4 2" xfId="201"/>
    <cellStyle name="60% - Accent5 4 3" xfId="202"/>
    <cellStyle name="60% - Accent5 5" xfId="203"/>
    <cellStyle name="60% - Accent5 5 2" xfId="204"/>
    <cellStyle name="60% - Accent5 5 3" xfId="205"/>
    <cellStyle name="60% - Accent6 2" xfId="206"/>
    <cellStyle name="60% - Accent6 2 2" xfId="207"/>
    <cellStyle name="60% - Accent6 2 3" xfId="208"/>
    <cellStyle name="60% - Accent6 3" xfId="209"/>
    <cellStyle name="60% - Accent6 3 2" xfId="210"/>
    <cellStyle name="60% - Accent6 3 3" xfId="211"/>
    <cellStyle name="60% - Accent6 4" xfId="212"/>
    <cellStyle name="60% - Accent6 4 2" xfId="213"/>
    <cellStyle name="60% - Accent6 4 3" xfId="214"/>
    <cellStyle name="60% - Accent6 5" xfId="215"/>
    <cellStyle name="60% - Accent6 5 2" xfId="216"/>
    <cellStyle name="60% - Accent6 5 3" xfId="217"/>
    <cellStyle name="Accent1 2" xfId="218"/>
    <cellStyle name="Accent1 2 2" xfId="219"/>
    <cellStyle name="Accent1 2 3" xfId="220"/>
    <cellStyle name="Accent1 3" xfId="221"/>
    <cellStyle name="Accent1 3 2" xfId="222"/>
    <cellStyle name="Accent1 3 3" xfId="223"/>
    <cellStyle name="Accent1 4" xfId="224"/>
    <cellStyle name="Accent1 4 2" xfId="225"/>
    <cellStyle name="Accent1 4 3" xfId="226"/>
    <cellStyle name="Accent1 5" xfId="227"/>
    <cellStyle name="Accent1 5 2" xfId="228"/>
    <cellStyle name="Accent1 5 3" xfId="229"/>
    <cellStyle name="Accent2 2" xfId="230"/>
    <cellStyle name="Accent2 2 2" xfId="231"/>
    <cellStyle name="Accent2 2 3" xfId="232"/>
    <cellStyle name="Accent2 3" xfId="233"/>
    <cellStyle name="Accent2 3 2" xfId="234"/>
    <cellStyle name="Accent2 3 3" xfId="235"/>
    <cellStyle name="Accent2 4" xfId="236"/>
    <cellStyle name="Accent2 4 2" xfId="237"/>
    <cellStyle name="Accent2 4 3" xfId="238"/>
    <cellStyle name="Accent2 5" xfId="239"/>
    <cellStyle name="Accent2 5 2" xfId="240"/>
    <cellStyle name="Accent2 5 3" xfId="241"/>
    <cellStyle name="Accent3 2" xfId="242"/>
    <cellStyle name="Accent3 2 2" xfId="243"/>
    <cellStyle name="Accent3 2 3" xfId="244"/>
    <cellStyle name="Accent3 3" xfId="245"/>
    <cellStyle name="Accent3 3 2" xfId="246"/>
    <cellStyle name="Accent3 3 3" xfId="247"/>
    <cellStyle name="Accent3 4" xfId="248"/>
    <cellStyle name="Accent3 4 2" xfId="249"/>
    <cellStyle name="Accent3 4 3" xfId="250"/>
    <cellStyle name="Accent3 5" xfId="251"/>
    <cellStyle name="Accent3 5 2" xfId="252"/>
    <cellStyle name="Accent3 5 3" xfId="253"/>
    <cellStyle name="Accent4 2" xfId="254"/>
    <cellStyle name="Accent4 2 2" xfId="255"/>
    <cellStyle name="Accent4 2 3" xfId="256"/>
    <cellStyle name="Accent4 3" xfId="257"/>
    <cellStyle name="Accent4 3 2" xfId="258"/>
    <cellStyle name="Accent4 3 3" xfId="259"/>
    <cellStyle name="Accent4 4" xfId="260"/>
    <cellStyle name="Accent4 4 2" xfId="261"/>
    <cellStyle name="Accent4 4 3" xfId="262"/>
    <cellStyle name="Accent4 5" xfId="263"/>
    <cellStyle name="Accent4 5 2" xfId="264"/>
    <cellStyle name="Accent4 5 3" xfId="265"/>
    <cellStyle name="Accent5 2" xfId="266"/>
    <cellStyle name="Accent5 2 2" xfId="267"/>
    <cellStyle name="Accent5 2 3" xfId="268"/>
    <cellStyle name="Accent5 3" xfId="269"/>
    <cellStyle name="Accent5 3 2" xfId="270"/>
    <cellStyle name="Accent5 3 3" xfId="271"/>
    <cellStyle name="Accent5 4" xfId="272"/>
    <cellStyle name="Accent5 4 2" xfId="273"/>
    <cellStyle name="Accent5 4 3" xfId="274"/>
    <cellStyle name="Accent5 5" xfId="275"/>
    <cellStyle name="Accent5 5 2" xfId="276"/>
    <cellStyle name="Accent5 5 3" xfId="277"/>
    <cellStyle name="Accent6 2" xfId="278"/>
    <cellStyle name="Accent6 2 2" xfId="279"/>
    <cellStyle name="Accent6 2 3" xfId="280"/>
    <cellStyle name="Accent6 3" xfId="281"/>
    <cellStyle name="Accent6 3 2" xfId="282"/>
    <cellStyle name="Accent6 3 3" xfId="283"/>
    <cellStyle name="Accent6 4" xfId="284"/>
    <cellStyle name="Accent6 4 2" xfId="285"/>
    <cellStyle name="Accent6 4 3" xfId="286"/>
    <cellStyle name="Accent6 5" xfId="287"/>
    <cellStyle name="Accent6 5 2" xfId="288"/>
    <cellStyle name="Accent6 5 3" xfId="289"/>
    <cellStyle name="Bad 2" xfId="290"/>
    <cellStyle name="Bad 2 2" xfId="291"/>
    <cellStyle name="Bad 2 3" xfId="292"/>
    <cellStyle name="Bad 3" xfId="293"/>
    <cellStyle name="Bad 3 2" xfId="294"/>
    <cellStyle name="Bad 3 3" xfId="295"/>
    <cellStyle name="Bad 4" xfId="296"/>
    <cellStyle name="Bad 4 2" xfId="297"/>
    <cellStyle name="Bad 4 3" xfId="298"/>
    <cellStyle name="Bad 5" xfId="299"/>
    <cellStyle name="Bad 5 2" xfId="300"/>
    <cellStyle name="Bad 5 3" xfId="301"/>
    <cellStyle name="Calculation 2" xfId="302"/>
    <cellStyle name="Calculation 2 2" xfId="303"/>
    <cellStyle name="Calculation 2 3" xfId="304"/>
    <cellStyle name="Calculation 3" xfId="305"/>
    <cellStyle name="Calculation 3 2" xfId="306"/>
    <cellStyle name="Calculation 3 3" xfId="307"/>
    <cellStyle name="Calculation 4" xfId="308"/>
    <cellStyle name="Calculation 4 2" xfId="309"/>
    <cellStyle name="Calculation 4 3" xfId="310"/>
    <cellStyle name="Calculation 5" xfId="311"/>
    <cellStyle name="Calculation 5 2" xfId="312"/>
    <cellStyle name="Calculation 5 3" xfId="313"/>
    <cellStyle name="Check Cell 2" xfId="314"/>
    <cellStyle name="Check Cell 2 2" xfId="315"/>
    <cellStyle name="Check Cell 2 3" xfId="316"/>
    <cellStyle name="Check Cell 3" xfId="317"/>
    <cellStyle name="Check Cell 3 2" xfId="318"/>
    <cellStyle name="Check Cell 3 3" xfId="319"/>
    <cellStyle name="Check Cell 4" xfId="320"/>
    <cellStyle name="Check Cell 4 2" xfId="321"/>
    <cellStyle name="Check Cell 4 3" xfId="322"/>
    <cellStyle name="Check Cell 5" xfId="323"/>
    <cellStyle name="Check Cell 5 2" xfId="324"/>
    <cellStyle name="Check Cell 5 3" xfId="325"/>
    <cellStyle name="Currency 2" xfId="326"/>
    <cellStyle name="Currency 2 2" xfId="327"/>
    <cellStyle name="Currency 2 2 2" xfId="328"/>
    <cellStyle name="Currency 2 2 2 2" xfId="329"/>
    <cellStyle name="Currency 2 2 2 2 2" xfId="330"/>
    <cellStyle name="Currency 2 2 2 3" xfId="331"/>
    <cellStyle name="Currency 2 2 2 4" xfId="332"/>
    <cellStyle name="Currency 2 2 2 5" xfId="1044"/>
    <cellStyle name="Currency 2 2 3" xfId="333"/>
    <cellStyle name="Currency 2 2 3 2" xfId="334"/>
    <cellStyle name="Currency 2 2 4" xfId="335"/>
    <cellStyle name="Currency 2 2 5" xfId="336"/>
    <cellStyle name="Currency 2 2 6" xfId="1045"/>
    <cellStyle name="Currency 2 3" xfId="337"/>
    <cellStyle name="Currency 2 3 2" xfId="338"/>
    <cellStyle name="Currency 2 3 2 2" xfId="339"/>
    <cellStyle name="Currency 2 3 3" xfId="340"/>
    <cellStyle name="Currency 2 3 4" xfId="341"/>
    <cellStyle name="Currency 2 3 5" xfId="1046"/>
    <cellStyle name="Currency 2 4" xfId="342"/>
    <cellStyle name="Currency 2 4 2" xfId="343"/>
    <cellStyle name="Currency 2 5" xfId="344"/>
    <cellStyle name="Currency 2 5 2" xfId="345"/>
    <cellStyle name="Currency 2 6" xfId="346"/>
    <cellStyle name="Currency 2 7" xfId="1047"/>
    <cellStyle name="Currency 3" xfId="347"/>
    <cellStyle name="Currency 3 2" xfId="348"/>
    <cellStyle name="Currency 3 2 2" xfId="349"/>
    <cellStyle name="Currency 3 3" xfId="350"/>
    <cellStyle name="Currency 3 4" xfId="351"/>
    <cellStyle name="Currency 3 5" xfId="1048"/>
    <cellStyle name="Currency 4" xfId="352"/>
    <cellStyle name="Currency 4 2" xfId="353"/>
    <cellStyle name="Currency 4 2 2" xfId="354"/>
    <cellStyle name="Currency 4 3" xfId="355"/>
    <cellStyle name="Currency 4 4" xfId="356"/>
    <cellStyle name="Currency 4 5" xfId="1049"/>
    <cellStyle name="Currency 5" xfId="357"/>
    <cellStyle name="Currency 5 2" xfId="358"/>
    <cellStyle name="Currency 5 3" xfId="359"/>
    <cellStyle name="Currency 5 4" xfId="1050"/>
    <cellStyle name="Explanatory Text 2" xfId="360"/>
    <cellStyle name="Explanatory Text 2 2" xfId="361"/>
    <cellStyle name="Explanatory Text 2 3" xfId="362"/>
    <cellStyle name="Explanatory Text 3" xfId="363"/>
    <cellStyle name="Explanatory Text 3 2" xfId="364"/>
    <cellStyle name="Explanatory Text 3 3" xfId="365"/>
    <cellStyle name="Explanatory Text 4" xfId="366"/>
    <cellStyle name="Explanatory Text 4 2" xfId="367"/>
    <cellStyle name="Explanatory Text 4 3" xfId="368"/>
    <cellStyle name="Explanatory Text 5" xfId="369"/>
    <cellStyle name="Explanatory Text 5 2" xfId="370"/>
    <cellStyle name="Explanatory Text 5 3" xfId="371"/>
    <cellStyle name="Good 2" xfId="372"/>
    <cellStyle name="Good 2 2" xfId="373"/>
    <cellStyle name="Good 2 3" xfId="374"/>
    <cellStyle name="Good 3" xfId="375"/>
    <cellStyle name="Good 3 2" xfId="376"/>
    <cellStyle name="Good 3 3" xfId="377"/>
    <cellStyle name="Good 4" xfId="378"/>
    <cellStyle name="Good 4 2" xfId="379"/>
    <cellStyle name="Good 4 3" xfId="380"/>
    <cellStyle name="Good 5" xfId="381"/>
    <cellStyle name="Good 5 2" xfId="382"/>
    <cellStyle name="Good 5 3" xfId="383"/>
    <cellStyle name="Heading" xfId="384"/>
    <cellStyle name="Heading 1 2" xfId="385"/>
    <cellStyle name="Heading 1 2 2" xfId="386"/>
    <cellStyle name="Heading 1 2 3" xfId="387"/>
    <cellStyle name="Heading 1 3" xfId="388"/>
    <cellStyle name="Heading 1 3 2" xfId="389"/>
    <cellStyle name="Heading 1 3 3" xfId="390"/>
    <cellStyle name="Heading 1 4" xfId="391"/>
    <cellStyle name="Heading 1 4 2" xfId="392"/>
    <cellStyle name="Heading 1 4 3" xfId="393"/>
    <cellStyle name="Heading 1 5" xfId="394"/>
    <cellStyle name="Heading 1 5 2" xfId="395"/>
    <cellStyle name="Heading 1 5 3" xfId="396"/>
    <cellStyle name="Heading 2 2" xfId="397"/>
    <cellStyle name="Heading 2 2 2" xfId="398"/>
    <cellStyle name="Heading 2 2 3" xfId="399"/>
    <cellStyle name="Heading 2 3" xfId="400"/>
    <cellStyle name="Heading 2 3 2" xfId="401"/>
    <cellStyle name="Heading 2 3 3" xfId="402"/>
    <cellStyle name="Heading 2 4" xfId="403"/>
    <cellStyle name="Heading 2 4 2" xfId="404"/>
    <cellStyle name="Heading 2 4 3" xfId="405"/>
    <cellStyle name="Heading 2 5" xfId="406"/>
    <cellStyle name="Heading 2 5 2" xfId="407"/>
    <cellStyle name="Heading 2 5 3" xfId="408"/>
    <cellStyle name="Heading 3 2" xfId="409"/>
    <cellStyle name="Heading 3 2 2" xfId="410"/>
    <cellStyle name="Heading 3 2 3" xfId="411"/>
    <cellStyle name="Heading 3 3" xfId="412"/>
    <cellStyle name="Heading 3 3 2" xfId="413"/>
    <cellStyle name="Heading 3 3 3" xfId="414"/>
    <cellStyle name="Heading 3 4" xfId="415"/>
    <cellStyle name="Heading 3 4 2" xfId="416"/>
    <cellStyle name="Heading 3 4 3" xfId="417"/>
    <cellStyle name="Heading 3 5" xfId="418"/>
    <cellStyle name="Heading 3 5 2" xfId="419"/>
    <cellStyle name="Heading 3 5 3" xfId="420"/>
    <cellStyle name="Heading 4 2" xfId="421"/>
    <cellStyle name="Heading 4 2 2" xfId="422"/>
    <cellStyle name="Heading 4 2 3" xfId="423"/>
    <cellStyle name="Heading 4 3" xfId="424"/>
    <cellStyle name="Heading 4 3 2" xfId="425"/>
    <cellStyle name="Heading 4 3 3" xfId="426"/>
    <cellStyle name="Heading 4 4" xfId="427"/>
    <cellStyle name="Heading 4 4 2" xfId="428"/>
    <cellStyle name="Heading 4 4 3" xfId="429"/>
    <cellStyle name="Heading 4 5" xfId="430"/>
    <cellStyle name="Heading 4 5 2" xfId="431"/>
    <cellStyle name="Heading 4 5 3" xfId="432"/>
    <cellStyle name="Heading1" xfId="433"/>
    <cellStyle name="Hyperlink" xfId="434"/>
    <cellStyle name="Hyperlink 2" xfId="435"/>
    <cellStyle name="Hyperlink 2 2" xfId="436"/>
    <cellStyle name="Hyperlink 2 3" xfId="437"/>
    <cellStyle name="Hyperlink 3" xfId="1072"/>
    <cellStyle name="Hyperlink 4" xfId="1076"/>
    <cellStyle name="Input 2" xfId="438"/>
    <cellStyle name="Input 2 2" xfId="439"/>
    <cellStyle name="Input 2 3" xfId="440"/>
    <cellStyle name="Input 3" xfId="441"/>
    <cellStyle name="Input 3 2" xfId="442"/>
    <cellStyle name="Input 3 3" xfId="443"/>
    <cellStyle name="Input 4" xfId="444"/>
    <cellStyle name="Input 4 2" xfId="445"/>
    <cellStyle name="Input 4 3" xfId="446"/>
    <cellStyle name="Input 5" xfId="447"/>
    <cellStyle name="Input 5 2" xfId="448"/>
    <cellStyle name="Input 5 3" xfId="449"/>
    <cellStyle name="Linked Cell 2" xfId="450"/>
    <cellStyle name="Linked Cell 2 2" xfId="451"/>
    <cellStyle name="Linked Cell 2 3" xfId="452"/>
    <cellStyle name="Linked Cell 3" xfId="453"/>
    <cellStyle name="Linked Cell 3 2" xfId="454"/>
    <cellStyle name="Linked Cell 3 3" xfId="455"/>
    <cellStyle name="Linked Cell 4" xfId="456"/>
    <cellStyle name="Linked Cell 4 2" xfId="457"/>
    <cellStyle name="Linked Cell 4 3" xfId="458"/>
    <cellStyle name="Linked Cell 5" xfId="459"/>
    <cellStyle name="Linked Cell 5 2" xfId="460"/>
    <cellStyle name="Linked Cell 5 3" xfId="461"/>
    <cellStyle name="Neutral 2" xfId="462"/>
    <cellStyle name="Neutral 2 2" xfId="463"/>
    <cellStyle name="Neutral 2 3" xfId="464"/>
    <cellStyle name="Neutral 3" xfId="465"/>
    <cellStyle name="Neutral 3 2" xfId="466"/>
    <cellStyle name="Neutral 3 3" xfId="467"/>
    <cellStyle name="Neutral 4" xfId="468"/>
    <cellStyle name="Neutral 4 2" xfId="469"/>
    <cellStyle name="Neutral 4 3" xfId="470"/>
    <cellStyle name="Neutral 5" xfId="471"/>
    <cellStyle name="Neutral 5 2" xfId="472"/>
    <cellStyle name="Neutral 5 3" xfId="473"/>
    <cellStyle name="Normal" xfId="0" builtinId="0"/>
    <cellStyle name="Normal 10" xfId="474"/>
    <cellStyle name="Normal 10 2" xfId="475"/>
    <cellStyle name="Normal 10 2 2" xfId="476"/>
    <cellStyle name="Normal 10 2 3" xfId="477"/>
    <cellStyle name="Normal 10 3" xfId="478"/>
    <cellStyle name="Normal 10 3 2" xfId="479"/>
    <cellStyle name="Normal 10 3 3" xfId="480"/>
    <cellStyle name="Normal 10 4" xfId="481"/>
    <cellStyle name="Normal 10 4 2" xfId="482"/>
    <cellStyle name="Normal 10 5" xfId="483"/>
    <cellStyle name="Normal 10 6" xfId="484"/>
    <cellStyle name="Normal 11" xfId="485"/>
    <cellStyle name="Normal 11 2" xfId="486"/>
    <cellStyle name="Normal 11 2 2" xfId="487"/>
    <cellStyle name="Normal 11 2 2 2" xfId="488"/>
    <cellStyle name="Normal 11 2 2 3" xfId="489"/>
    <cellStyle name="Normal 11 2 3" xfId="490"/>
    <cellStyle name="Normal 11 2 4" xfId="491"/>
    <cellStyle name="Normal 11 3" xfId="492"/>
    <cellStyle name="Normal 11 3 2" xfId="493"/>
    <cellStyle name="Normal 11 3 3" xfId="494"/>
    <cellStyle name="Normal 11 4" xfId="495"/>
    <cellStyle name="Normal 11 5" xfId="496"/>
    <cellStyle name="Normal 12" xfId="497"/>
    <cellStyle name="Normal 12 2" xfId="498"/>
    <cellStyle name="Normal 12 3" xfId="499"/>
    <cellStyle name="Normal 13" xfId="500"/>
    <cellStyle name="Normal 13 2" xfId="501"/>
    <cellStyle name="Normal 13 3" xfId="502"/>
    <cellStyle name="Normal 14" xfId="503"/>
    <cellStyle name="Normal 14 2" xfId="504"/>
    <cellStyle name="Normal 14 2 2" xfId="505"/>
    <cellStyle name="Normal 14 3" xfId="506"/>
    <cellStyle name="Normal 15" xfId="507"/>
    <cellStyle name="Normal 15 2" xfId="508"/>
    <cellStyle name="Normal 16" xfId="509"/>
    <cellStyle name="Normal 17" xfId="510"/>
    <cellStyle name="Normal 18" xfId="1071"/>
    <cellStyle name="Normal 18 2" xfId="1073"/>
    <cellStyle name="Normal 19" xfId="1074"/>
    <cellStyle name="Normal 2" xfId="1"/>
    <cellStyle name="Normal 2 10" xfId="511"/>
    <cellStyle name="Normal 2 10 2" xfId="512"/>
    <cellStyle name="Normal 2 10 3" xfId="513"/>
    <cellStyle name="Normal 2 11" xfId="514"/>
    <cellStyle name="Normal 2 11 2" xfId="515"/>
    <cellStyle name="Normal 2 12" xfId="516"/>
    <cellStyle name="Normal 2 12 2" xfId="517"/>
    <cellStyle name="Normal 2 13" xfId="518"/>
    <cellStyle name="Normal 2 14" xfId="1051"/>
    <cellStyle name="Normal 2 15" xfId="1075"/>
    <cellStyle name="Normal 2 2" xfId="519"/>
    <cellStyle name="Normal 2 2 2" xfId="520"/>
    <cellStyle name="Normal 2 2 2 2" xfId="521"/>
    <cellStyle name="Normal 2 2 2 2 2" xfId="522"/>
    <cellStyle name="Normal 2 2 2 2 2 2" xfId="523"/>
    <cellStyle name="Normal 2 2 2 2 2 3" xfId="524"/>
    <cellStyle name="Normal 2 2 2 2 3" xfId="525"/>
    <cellStyle name="Normal 2 2 2 2 3 2" xfId="526"/>
    <cellStyle name="Normal 2 2 2 2 4" xfId="527"/>
    <cellStyle name="Normal 2 2 2 2 5" xfId="528"/>
    <cellStyle name="Normal 2 2 2 3" xfId="529"/>
    <cellStyle name="Normal 2 2 2 3 2" xfId="530"/>
    <cellStyle name="Normal 2 2 2 3 3" xfId="531"/>
    <cellStyle name="Normal 2 2 2 4" xfId="532"/>
    <cellStyle name="Normal 2 2 2 5" xfId="533"/>
    <cellStyle name="Normal 2 2 3" xfId="534"/>
    <cellStyle name="Normal 2 2 3 2" xfId="535"/>
    <cellStyle name="Normal 2 2 3 2 2" xfId="536"/>
    <cellStyle name="Normal 2 2 3 2 2 2" xfId="537"/>
    <cellStyle name="Normal 2 2 3 2 2 3" xfId="538"/>
    <cellStyle name="Normal 2 2 3 2 3" xfId="539"/>
    <cellStyle name="Normal 2 2 3 2 4" xfId="540"/>
    <cellStyle name="Normal 2 2 3 3" xfId="541"/>
    <cellStyle name="Normal 2 2 3 3 2" xfId="542"/>
    <cellStyle name="Normal 2 2 3 3 3" xfId="543"/>
    <cellStyle name="Normal 2 2 3 4" xfId="544"/>
    <cellStyle name="Normal 2 2 3 5" xfId="545"/>
    <cellStyle name="Normal 2 2 4" xfId="546"/>
    <cellStyle name="Normal 2 2 4 2" xfId="547"/>
    <cellStyle name="Normal 2 2 4 2 2" xfId="548"/>
    <cellStyle name="Normal 2 2 4 2 2 2" xfId="549"/>
    <cellStyle name="Normal 2 2 4 2 2 3" xfId="550"/>
    <cellStyle name="Normal 2 2 4 2 3" xfId="551"/>
    <cellStyle name="Normal 2 2 4 2 4" xfId="552"/>
    <cellStyle name="Normal 2 2 4 3" xfId="553"/>
    <cellStyle name="Normal 2 2 4 3 2" xfId="554"/>
    <cellStyle name="Normal 2 2 4 3 3" xfId="555"/>
    <cellStyle name="Normal 2 2 4 4" xfId="556"/>
    <cellStyle name="Normal 2 2 4 5" xfId="557"/>
    <cellStyle name="Normal 2 2 5" xfId="558"/>
    <cellStyle name="Normal 2 2 5 2" xfId="559"/>
    <cellStyle name="Normal 2 2 5 2 2" xfId="560"/>
    <cellStyle name="Normal 2 2 5 2 3" xfId="561"/>
    <cellStyle name="Normal 2 2 5 3" xfId="562"/>
    <cellStyle name="Normal 2 2 5 3 2" xfId="563"/>
    <cellStyle name="Normal 2 2 5 4" xfId="564"/>
    <cellStyle name="Normal 2 2 5 5" xfId="565"/>
    <cellStyle name="Normal 2 2 6" xfId="566"/>
    <cellStyle name="Normal 2 2 6 2" xfId="567"/>
    <cellStyle name="Normal 2 2 6 2 2" xfId="568"/>
    <cellStyle name="Normal 2 2 6 2 3" xfId="569"/>
    <cellStyle name="Normal 2 2 6 3" xfId="570"/>
    <cellStyle name="Normal 2 2 6 4" xfId="571"/>
    <cellStyle name="Normal 2 2 7" xfId="572"/>
    <cellStyle name="Normal 2 2 7 2" xfId="573"/>
    <cellStyle name="Normal 2 2 7 3" xfId="574"/>
    <cellStyle name="Normal 2 2 8" xfId="575"/>
    <cellStyle name="Normal 2 2 9" xfId="576"/>
    <cellStyle name="Normal 2 3" xfId="577"/>
    <cellStyle name="Normal 2 3 10" xfId="578"/>
    <cellStyle name="Normal 2 3 2" xfId="579"/>
    <cellStyle name="Normal 2 3 2 2" xfId="580"/>
    <cellStyle name="Normal 2 3 2 3" xfId="581"/>
    <cellStyle name="Normal 2 3 3" xfId="582"/>
    <cellStyle name="Normal 2 3 3 2" xfId="583"/>
    <cellStyle name="Normal 2 3 3 2 2" xfId="584"/>
    <cellStyle name="Normal 2 3 3 2 2 2" xfId="585"/>
    <cellStyle name="Normal 2 3 3 2 2 3" xfId="586"/>
    <cellStyle name="Normal 2 3 3 2 3" xfId="587"/>
    <cellStyle name="Normal 2 3 3 2 4" xfId="588"/>
    <cellStyle name="Normal 2 3 3 3" xfId="589"/>
    <cellStyle name="Normal 2 3 3 3 2" xfId="590"/>
    <cellStyle name="Normal 2 3 3 3 3" xfId="591"/>
    <cellStyle name="Normal 2 3 3 4" xfId="592"/>
    <cellStyle name="Normal 2 3 3 5" xfId="593"/>
    <cellStyle name="Normal 2 3 4" xfId="594"/>
    <cellStyle name="Normal 2 3 4 2" xfId="595"/>
    <cellStyle name="Normal 2 3 4 2 2" xfId="596"/>
    <cellStyle name="Normal 2 3 4 2 2 2" xfId="597"/>
    <cellStyle name="Normal 2 3 4 2 2 3" xfId="598"/>
    <cellStyle name="Normal 2 3 4 2 3" xfId="599"/>
    <cellStyle name="Normal 2 3 4 2 4" xfId="600"/>
    <cellStyle name="Normal 2 3 4 3" xfId="601"/>
    <cellStyle name="Normal 2 3 4 3 2" xfId="602"/>
    <cellStyle name="Normal 2 3 4 3 3" xfId="603"/>
    <cellStyle name="Normal 2 3 4 4" xfId="604"/>
    <cellStyle name="Normal 2 3 4 5" xfId="605"/>
    <cellStyle name="Normal 2 3 5" xfId="606"/>
    <cellStyle name="Normal 2 3 5 2" xfId="607"/>
    <cellStyle name="Normal 2 3 5 2 2" xfId="608"/>
    <cellStyle name="Normal 2 3 5 2 2 2" xfId="609"/>
    <cellStyle name="Normal 2 3 5 2 2 3" xfId="610"/>
    <cellStyle name="Normal 2 3 5 2 3" xfId="611"/>
    <cellStyle name="Normal 2 3 5 2 4" xfId="612"/>
    <cellStyle name="Normal 2 3 5 3" xfId="613"/>
    <cellStyle name="Normal 2 3 5 3 2" xfId="614"/>
    <cellStyle name="Normal 2 3 5 3 3" xfId="615"/>
    <cellStyle name="Normal 2 3 5 4" xfId="616"/>
    <cellStyle name="Normal 2 3 5 5" xfId="617"/>
    <cellStyle name="Normal 2 3 6" xfId="618"/>
    <cellStyle name="Normal 2 3 6 2" xfId="619"/>
    <cellStyle name="Normal 2 3 6 2 2" xfId="620"/>
    <cellStyle name="Normal 2 3 6 2 3" xfId="621"/>
    <cellStyle name="Normal 2 3 6 3" xfId="622"/>
    <cellStyle name="Normal 2 3 6 4" xfId="623"/>
    <cellStyle name="Normal 2 3 7" xfId="624"/>
    <cellStyle name="Normal 2 3 7 2" xfId="625"/>
    <cellStyle name="Normal 2 3 7 2 2" xfId="626"/>
    <cellStyle name="Normal 2 3 7 2 3" xfId="627"/>
    <cellStyle name="Normal 2 3 7 3" xfId="628"/>
    <cellStyle name="Normal 2 3 7 4" xfId="629"/>
    <cellStyle name="Normal 2 3 8" xfId="630"/>
    <cellStyle name="Normal 2 3 8 2" xfId="631"/>
    <cellStyle name="Normal 2 3 8 3" xfId="632"/>
    <cellStyle name="Normal 2 3 9" xfId="633"/>
    <cellStyle name="Normal 2 4" xfId="634"/>
    <cellStyle name="Normal 2 4 2" xfId="635"/>
    <cellStyle name="Normal 2 4 3" xfId="636"/>
    <cellStyle name="Normal 2 5" xfId="637"/>
    <cellStyle name="Normal 2 5 2" xfId="638"/>
    <cellStyle name="Normal 2 5 2 2" xfId="639"/>
    <cellStyle name="Normal 2 5 2 2 2" xfId="640"/>
    <cellStyle name="Normal 2 5 2 2 3" xfId="641"/>
    <cellStyle name="Normal 2 5 2 3" xfId="642"/>
    <cellStyle name="Normal 2 5 2 4" xfId="643"/>
    <cellStyle name="Normal 2 5 3" xfId="644"/>
    <cellStyle name="Normal 2 5 3 2" xfId="645"/>
    <cellStyle name="Normal 2 5 3 3" xfId="646"/>
    <cellStyle name="Normal 2 5 4" xfId="647"/>
    <cellStyle name="Normal 2 5 5" xfId="648"/>
    <cellStyle name="Normal 2 6" xfId="649"/>
    <cellStyle name="Normal 2 6 2" xfId="650"/>
    <cellStyle name="Normal 2 6 2 2" xfId="651"/>
    <cellStyle name="Normal 2 6 2 2 2" xfId="652"/>
    <cellStyle name="Normal 2 6 2 2 3" xfId="653"/>
    <cellStyle name="Normal 2 6 2 3" xfId="654"/>
    <cellStyle name="Normal 2 6 2 4" xfId="655"/>
    <cellStyle name="Normal 2 6 3" xfId="656"/>
    <cellStyle name="Normal 2 6 3 2" xfId="657"/>
    <cellStyle name="Normal 2 6 3 3" xfId="658"/>
    <cellStyle name="Normal 2 6 4" xfId="659"/>
    <cellStyle name="Normal 2 6 5" xfId="660"/>
    <cellStyle name="Normal 2 7" xfId="661"/>
    <cellStyle name="Normal 2 7 2" xfId="662"/>
    <cellStyle name="Normal 2 7 2 2" xfId="663"/>
    <cellStyle name="Normal 2 7 2 2 2" xfId="664"/>
    <cellStyle name="Normal 2 7 2 2 3" xfId="665"/>
    <cellStyle name="Normal 2 7 2 3" xfId="666"/>
    <cellStyle name="Normal 2 7 2 4" xfId="667"/>
    <cellStyle name="Normal 2 7 3" xfId="668"/>
    <cellStyle name="Normal 2 7 3 2" xfId="669"/>
    <cellStyle name="Normal 2 7 3 3" xfId="670"/>
    <cellStyle name="Normal 2 7 4" xfId="671"/>
    <cellStyle name="Normal 2 7 5" xfId="672"/>
    <cellStyle name="Normal 2 8" xfId="673"/>
    <cellStyle name="Normal 2 8 2" xfId="674"/>
    <cellStyle name="Normal 2 8 2 2" xfId="675"/>
    <cellStyle name="Normal 2 8 2 3" xfId="676"/>
    <cellStyle name="Normal 2 8 3" xfId="677"/>
    <cellStyle name="Normal 2 8 4" xfId="678"/>
    <cellStyle name="Normal 2 9" xfId="679"/>
    <cellStyle name="Normal 2 9 2" xfId="680"/>
    <cellStyle name="Normal 2 9 2 2" xfId="681"/>
    <cellStyle name="Normal 2 9 2 3" xfId="682"/>
    <cellStyle name="Normal 2 9 3" xfId="683"/>
    <cellStyle name="Normal 2 9 4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3" xfId="690"/>
    <cellStyle name="Normal 3 2 2 4" xfId="691"/>
    <cellStyle name="Normal 3 2 2 5" xfId="1052"/>
    <cellStyle name="Normal 3 2 3" xfId="692"/>
    <cellStyle name="Normal 3 2 4" xfId="693"/>
    <cellStyle name="Normal 3 2 5" xfId="1053"/>
    <cellStyle name="Normal 3 3" xfId="694"/>
    <cellStyle name="Normal 3 3 2" xfId="695"/>
    <cellStyle name="Normal 3 3 2 2" xfId="696"/>
    <cellStyle name="Normal 3 3 3" xfId="697"/>
    <cellStyle name="Normal 3 3 4" xfId="698"/>
    <cellStyle name="Normal 3 3 5" xfId="1054"/>
    <cellStyle name="Normal 3 4" xfId="699"/>
    <cellStyle name="Normal 3 4 2" xfId="700"/>
    <cellStyle name="Normal 3 5" xfId="701"/>
    <cellStyle name="Normal 3 6" xfId="1055"/>
    <cellStyle name="Normal 4" xfId="702"/>
    <cellStyle name="Normal 4 2" xfId="703"/>
    <cellStyle name="Normal 4 2 2" xfId="704"/>
    <cellStyle name="Normal 4 2 2 2" xfId="705"/>
    <cellStyle name="Normal 4 2 2 2 2" xfId="706"/>
    <cellStyle name="Normal 4 2 2 3" xfId="707"/>
    <cellStyle name="Normal 4 2 2 4" xfId="708"/>
    <cellStyle name="Normal 4 2 2 5" xfId="1056"/>
    <cellStyle name="Normal 4 2 3" xfId="709"/>
    <cellStyle name="Normal 4 2 3 2" xfId="710"/>
    <cellStyle name="Normal 4 2 4" xfId="711"/>
    <cellStyle name="Normal 4 2 5" xfId="712"/>
    <cellStyle name="Normal 4 2 6" xfId="1057"/>
    <cellStyle name="Normal 4 3" xfId="713"/>
    <cellStyle name="Normal 4 3 2" xfId="714"/>
    <cellStyle name="Normal 4 3 2 2" xfId="715"/>
    <cellStyle name="Normal 4 3 2 2 2" xfId="716"/>
    <cellStyle name="Normal 4 3 2 2 2 2" xfId="717"/>
    <cellStyle name="Normal 4 3 2 2 2 3" xfId="718"/>
    <cellStyle name="Normal 4 3 2 2 3" xfId="719"/>
    <cellStyle name="Normal 4 3 2 2 4" xfId="720"/>
    <cellStyle name="Normal 4 3 2 3" xfId="721"/>
    <cellStyle name="Normal 4 3 2 3 2" xfId="722"/>
    <cellStyle name="Normal 4 3 2 3 3" xfId="723"/>
    <cellStyle name="Normal 4 3 2 4" xfId="724"/>
    <cellStyle name="Normal 4 3 2 5" xfId="725"/>
    <cellStyle name="Normal 4 3 3" xfId="726"/>
    <cellStyle name="Normal 4 3 3 2" xfId="727"/>
    <cellStyle name="Normal 4 3 3 2 2" xfId="728"/>
    <cellStyle name="Normal 4 3 3 2 2 2" xfId="729"/>
    <cellStyle name="Normal 4 3 3 2 2 3" xfId="730"/>
    <cellStyle name="Normal 4 3 3 2 3" xfId="731"/>
    <cellStyle name="Normal 4 3 3 2 4" xfId="732"/>
    <cellStyle name="Normal 4 3 3 3" xfId="733"/>
    <cellStyle name="Normal 4 3 3 3 2" xfId="734"/>
    <cellStyle name="Normal 4 3 3 3 3" xfId="735"/>
    <cellStyle name="Normal 4 3 3 4" xfId="736"/>
    <cellStyle name="Normal 4 3 3 5" xfId="737"/>
    <cellStyle name="Normal 4 3 4" xfId="738"/>
    <cellStyle name="Normal 4 3 4 2" xfId="739"/>
    <cellStyle name="Normal 4 3 4 2 2" xfId="740"/>
    <cellStyle name="Normal 4 3 4 2 2 2" xfId="741"/>
    <cellStyle name="Normal 4 3 4 2 2 3" xfId="742"/>
    <cellStyle name="Normal 4 3 4 2 3" xfId="743"/>
    <cellStyle name="Normal 4 3 4 2 4" xfId="744"/>
    <cellStyle name="Normal 4 3 4 3" xfId="745"/>
    <cellStyle name="Normal 4 3 4 3 2" xfId="746"/>
    <cellStyle name="Normal 4 3 4 3 3" xfId="747"/>
    <cellStyle name="Normal 4 3 4 4" xfId="748"/>
    <cellStyle name="Normal 4 3 4 5" xfId="749"/>
    <cellStyle name="Normal 4 3 5" xfId="750"/>
    <cellStyle name="Normal 4 3 5 2" xfId="751"/>
    <cellStyle name="Normal 4 3 5 2 2" xfId="752"/>
    <cellStyle name="Normal 4 3 5 2 3" xfId="753"/>
    <cellStyle name="Normal 4 3 5 3" xfId="754"/>
    <cellStyle name="Normal 4 3 5 4" xfId="755"/>
    <cellStyle name="Normal 4 3 6" xfId="756"/>
    <cellStyle name="Normal 4 3 6 2" xfId="757"/>
    <cellStyle name="Normal 4 3 6 2 2" xfId="758"/>
    <cellStyle name="Normal 4 3 6 2 3" xfId="759"/>
    <cellStyle name="Normal 4 3 6 3" xfId="760"/>
    <cellStyle name="Normal 4 3 6 4" xfId="761"/>
    <cellStyle name="Normal 4 3 7" xfId="762"/>
    <cellStyle name="Normal 4 3 7 2" xfId="763"/>
    <cellStyle name="Normal 4 3 7 3" xfId="764"/>
    <cellStyle name="Normal 4 3 8" xfId="765"/>
    <cellStyle name="Normal 4 3 9" xfId="766"/>
    <cellStyle name="Normal 4 4" xfId="767"/>
    <cellStyle name="Normal 4 4 2" xfId="768"/>
    <cellStyle name="Normal 4 4 2 2" xfId="769"/>
    <cellStyle name="Normal 4 4 3" xfId="770"/>
    <cellStyle name="Normal 4 4 4" xfId="771"/>
    <cellStyle name="Normal 4 4 5" xfId="1058"/>
    <cellStyle name="Normal 4 5" xfId="772"/>
    <cellStyle name="Normal 4 5 2" xfId="773"/>
    <cellStyle name="Normal 4 5 2 2" xfId="774"/>
    <cellStyle name="Normal 4 5 3" xfId="775"/>
    <cellStyle name="Normal 4 5 4" xfId="776"/>
    <cellStyle name="Normal 4 5 5" xfId="1059"/>
    <cellStyle name="Normal 4 6" xfId="777"/>
    <cellStyle name="Normal 4 6 2" xfId="778"/>
    <cellStyle name="Normal 4 6 2 2" xfId="779"/>
    <cellStyle name="Normal 4 6 2 3" xfId="780"/>
    <cellStyle name="Normal 4 6 3" xfId="781"/>
    <cellStyle name="Normal 4 6 4" xfId="782"/>
    <cellStyle name="Normal 4 7" xfId="783"/>
    <cellStyle name="Normal 4 7 2" xfId="784"/>
    <cellStyle name="Normal 4 8" xfId="785"/>
    <cellStyle name="Normal 4 8 2" xfId="786"/>
    <cellStyle name="Normal 4 9" xfId="787"/>
    <cellStyle name="Normal 5" xfId="788"/>
    <cellStyle name="Normal 5 10" xfId="789"/>
    <cellStyle name="Normal 5 10 2" xfId="790"/>
    <cellStyle name="Normal 5 11" xfId="791"/>
    <cellStyle name="Normal 5 12" xfId="1060"/>
    <cellStyle name="Normal 5 2" xfId="792"/>
    <cellStyle name="Normal 5 2 2" xfId="793"/>
    <cellStyle name="Normal 5 2 2 2" xfId="794"/>
    <cellStyle name="Normal 5 2 3" xfId="795"/>
    <cellStyle name="Normal 5 2 4" xfId="796"/>
    <cellStyle name="Normal 5 2 5" xfId="1061"/>
    <cellStyle name="Normal 5 3" xfId="797"/>
    <cellStyle name="Normal 5 3 2" xfId="798"/>
    <cellStyle name="Normal 5 3 2 2" xfId="799"/>
    <cellStyle name="Normal 5 3 2 2 2" xfId="800"/>
    <cellStyle name="Normal 5 3 2 2 3" xfId="801"/>
    <cellStyle name="Normal 5 3 2 3" xfId="802"/>
    <cellStyle name="Normal 5 3 2 4" xfId="803"/>
    <cellStyle name="Normal 5 3 3" xfId="804"/>
    <cellStyle name="Normal 5 3 3 2" xfId="805"/>
    <cellStyle name="Normal 5 3 3 3" xfId="806"/>
    <cellStyle name="Normal 5 3 4" xfId="807"/>
    <cellStyle name="Normal 5 3 5" xfId="808"/>
    <cellStyle name="Normal 5 4" xfId="809"/>
    <cellStyle name="Normal 5 4 2" xfId="810"/>
    <cellStyle name="Normal 5 4 2 2" xfId="811"/>
    <cellStyle name="Normal 5 4 2 2 2" xfId="812"/>
    <cellStyle name="Normal 5 4 2 2 3" xfId="813"/>
    <cellStyle name="Normal 5 4 2 3" xfId="814"/>
    <cellStyle name="Normal 5 4 2 4" xfId="815"/>
    <cellStyle name="Normal 5 4 3" xfId="816"/>
    <cellStyle name="Normal 5 4 3 2" xfId="817"/>
    <cellStyle name="Normal 5 4 3 3" xfId="818"/>
    <cellStyle name="Normal 5 4 4" xfId="819"/>
    <cellStyle name="Normal 5 4 5" xfId="820"/>
    <cellStyle name="Normal 5 5" xfId="821"/>
    <cellStyle name="Normal 5 5 2" xfId="822"/>
    <cellStyle name="Normal 5 5 2 2" xfId="823"/>
    <cellStyle name="Normal 5 5 2 2 2" xfId="824"/>
    <cellStyle name="Normal 5 5 2 2 3" xfId="825"/>
    <cellStyle name="Normal 5 5 2 3" xfId="826"/>
    <cellStyle name="Normal 5 5 2 4" xfId="827"/>
    <cellStyle name="Normal 5 5 3" xfId="828"/>
    <cellStyle name="Normal 5 5 3 2" xfId="829"/>
    <cellStyle name="Normal 5 5 3 3" xfId="830"/>
    <cellStyle name="Normal 5 5 4" xfId="831"/>
    <cellStyle name="Normal 5 5 5" xfId="832"/>
    <cellStyle name="Normal 5 6" xfId="833"/>
    <cellStyle name="Normal 5 6 2" xfId="834"/>
    <cellStyle name="Normal 5 6 2 2" xfId="835"/>
    <cellStyle name="Normal 5 6 2 3" xfId="836"/>
    <cellStyle name="Normal 5 6 3" xfId="837"/>
    <cellStyle name="Normal 5 6 4" xfId="838"/>
    <cellStyle name="Normal 5 7" xfId="839"/>
    <cellStyle name="Normal 5 7 2" xfId="840"/>
    <cellStyle name="Normal 5 7 2 2" xfId="841"/>
    <cellStyle name="Normal 5 7 2 3" xfId="842"/>
    <cellStyle name="Normal 5 7 3" xfId="843"/>
    <cellStyle name="Normal 5 7 4" xfId="844"/>
    <cellStyle name="Normal 5 8" xfId="845"/>
    <cellStyle name="Normal 5 8 2" xfId="846"/>
    <cellStyle name="Normal 5 8 3" xfId="847"/>
    <cellStyle name="Normal 5 9" xfId="848"/>
    <cellStyle name="Normal 5 9 2" xfId="849"/>
    <cellStyle name="Normal 6" xfId="850"/>
    <cellStyle name="Normal 6 2" xfId="851"/>
    <cellStyle name="Normal 6 2 2" xfId="852"/>
    <cellStyle name="Normal 6 2 2 2" xfId="853"/>
    <cellStyle name="Normal 6 2 3" xfId="854"/>
    <cellStyle name="Normal 6 2 4" xfId="855"/>
    <cellStyle name="Normal 6 2 5" xfId="1062"/>
    <cellStyle name="Normal 6 3" xfId="856"/>
    <cellStyle name="Normal 6 3 2" xfId="857"/>
    <cellStyle name="Normal 6 3 2 2" xfId="858"/>
    <cellStyle name="Normal 6 3 2 3" xfId="859"/>
    <cellStyle name="Normal 6 3 3" xfId="860"/>
    <cellStyle name="Normal 6 3 4" xfId="861"/>
    <cellStyle name="Normal 6 4" xfId="862"/>
    <cellStyle name="Normal 6 4 2" xfId="863"/>
    <cellStyle name="Normal 6 4 3" xfId="864"/>
    <cellStyle name="Normal 6 5" xfId="865"/>
    <cellStyle name="Normal 6 6" xfId="866"/>
    <cellStyle name="Normal 7" xfId="867"/>
    <cellStyle name="Normal 7 2" xfId="868"/>
    <cellStyle name="Normal 7 2 2" xfId="869"/>
    <cellStyle name="Normal 7 2 2 2" xfId="870"/>
    <cellStyle name="Normal 7 2 2 3" xfId="871"/>
    <cellStyle name="Normal 7 2 3" xfId="872"/>
    <cellStyle name="Normal 7 2 4" xfId="873"/>
    <cellStyle name="Normal 7 3" xfId="874"/>
    <cellStyle name="Normal 7 3 2" xfId="875"/>
    <cellStyle name="Normal 7 3 3" xfId="876"/>
    <cellStyle name="Normal 7 4" xfId="877"/>
    <cellStyle name="Normal 7 5" xfId="878"/>
    <cellStyle name="Normal 8" xfId="879"/>
    <cellStyle name="Normal 8 2" xfId="880"/>
    <cellStyle name="Normal 8 2 2" xfId="881"/>
    <cellStyle name="Normal 8 2 2 2" xfId="882"/>
    <cellStyle name="Normal 8 2 2 3" xfId="883"/>
    <cellStyle name="Normal 8 2 3" xfId="884"/>
    <cellStyle name="Normal 8 2 4" xfId="885"/>
    <cellStyle name="Normal 8 3" xfId="886"/>
    <cellStyle name="Normal 8 3 2" xfId="887"/>
    <cellStyle name="Normal 8 3 3" xfId="888"/>
    <cellStyle name="Normal 8 4" xfId="889"/>
    <cellStyle name="Normal 8 5" xfId="890"/>
    <cellStyle name="Normal 9" xfId="891"/>
    <cellStyle name="Normal 9 2" xfId="892"/>
    <cellStyle name="Normal 9 2 2" xfId="893"/>
    <cellStyle name="Normal 9 2 2 2" xfId="894"/>
    <cellStyle name="Normal 9 2 2 3" xfId="895"/>
    <cellStyle name="Normal 9 2 3" xfId="896"/>
    <cellStyle name="Normal 9 2 4" xfId="897"/>
    <cellStyle name="Normal 9 3" xfId="898"/>
    <cellStyle name="Normal 9 3 2" xfId="899"/>
    <cellStyle name="Normal 9 3 3" xfId="900"/>
    <cellStyle name="Normal 9 3 4" xfId="1063"/>
    <cellStyle name="Normal 9 4" xfId="901"/>
    <cellStyle name="Normal 9 4 2" xfId="902"/>
    <cellStyle name="Normal 9 4 3" xfId="903"/>
    <cellStyle name="Normal 9 5" xfId="904"/>
    <cellStyle name="Normal 9 5 2" xfId="905"/>
    <cellStyle name="Normal 9 6" xfId="906"/>
    <cellStyle name="Normal 9 7" xfId="907"/>
    <cellStyle name="Note 2" xfId="908"/>
    <cellStyle name="Note 2 2" xfId="909"/>
    <cellStyle name="Note 2 2 2" xfId="910"/>
    <cellStyle name="Note 2 2 2 2" xfId="911"/>
    <cellStyle name="Note 2 2 2 2 2" xfId="912"/>
    <cellStyle name="Note 2 2 2 3" xfId="913"/>
    <cellStyle name="Note 2 2 2 4" xfId="914"/>
    <cellStyle name="Note 2 2 2 5" xfId="1064"/>
    <cellStyle name="Note 2 2 3" xfId="915"/>
    <cellStyle name="Note 2 2 3 2" xfId="916"/>
    <cellStyle name="Note 2 2 4" xfId="917"/>
    <cellStyle name="Note 2 2 5" xfId="918"/>
    <cellStyle name="Note 2 2 6" xfId="1065"/>
    <cellStyle name="Note 2 3" xfId="919"/>
    <cellStyle name="Note 2 3 2" xfId="920"/>
    <cellStyle name="Note 2 3 2 2" xfId="921"/>
    <cellStyle name="Note 2 3 3" xfId="922"/>
    <cellStyle name="Note 2 3 4" xfId="923"/>
    <cellStyle name="Note 2 3 5" xfId="1066"/>
    <cellStyle name="Note 2 4" xfId="924"/>
    <cellStyle name="Note 2 4 2" xfId="925"/>
    <cellStyle name="Note 2 5" xfId="926"/>
    <cellStyle name="Note 2 6" xfId="927"/>
    <cellStyle name="Note 2 7" xfId="1067"/>
    <cellStyle name="Note 3" xfId="928"/>
    <cellStyle name="Note 3 2" xfId="929"/>
    <cellStyle name="Note 3 2 2" xfId="930"/>
    <cellStyle name="Note 3 3" xfId="931"/>
    <cellStyle name="Note 3 4" xfId="932"/>
    <cellStyle name="Note 3 5" xfId="1068"/>
    <cellStyle name="Note 4" xfId="933"/>
    <cellStyle name="Note 4 2" xfId="934"/>
    <cellStyle name="Note 4 2 2" xfId="935"/>
    <cellStyle name="Note 4 3" xfId="936"/>
    <cellStyle name="Note 4 4" xfId="937"/>
    <cellStyle name="Note 4 5" xfId="1069"/>
    <cellStyle name="Note 5" xfId="938"/>
    <cellStyle name="Note 5 2" xfId="939"/>
    <cellStyle name="Note 5 3" xfId="940"/>
    <cellStyle name="Note 5 4" xfId="1070"/>
    <cellStyle name="Output 2" xfId="941"/>
    <cellStyle name="Output 2 2" xfId="942"/>
    <cellStyle name="Output 2 3" xfId="943"/>
    <cellStyle name="Output 3" xfId="944"/>
    <cellStyle name="Output 3 2" xfId="945"/>
    <cellStyle name="Output 3 3" xfId="946"/>
    <cellStyle name="Output 4" xfId="947"/>
    <cellStyle name="Output 4 2" xfId="948"/>
    <cellStyle name="Output 4 3" xfId="949"/>
    <cellStyle name="Output 5" xfId="950"/>
    <cellStyle name="Output 5 2" xfId="951"/>
    <cellStyle name="Output 5 3" xfId="952"/>
    <cellStyle name="Percent 2" xfId="953"/>
    <cellStyle name="Percent 2 2" xfId="954"/>
    <cellStyle name="Percent 2 2 2" xfId="955"/>
    <cellStyle name="Percent 2 2 2 2" xfId="956"/>
    <cellStyle name="Percent 2 2 2 2 2" xfId="957"/>
    <cellStyle name="Percent 2 2 2 2 2 2" xfId="958"/>
    <cellStyle name="Percent 2 2 2 2 2 3" xfId="959"/>
    <cellStyle name="Percent 2 2 2 2 3" xfId="960"/>
    <cellStyle name="Percent 2 2 2 2 4" xfId="961"/>
    <cellStyle name="Percent 2 2 2 3" xfId="962"/>
    <cellStyle name="Percent 2 2 2 3 2" xfId="963"/>
    <cellStyle name="Percent 2 2 2 3 3" xfId="964"/>
    <cellStyle name="Percent 2 2 2 4" xfId="965"/>
    <cellStyle name="Percent 2 2 2 5" xfId="966"/>
    <cellStyle name="Percent 2 2 3" xfId="967"/>
    <cellStyle name="Percent 2 2 3 2" xfId="968"/>
    <cellStyle name="Percent 2 2 3 2 2" xfId="969"/>
    <cellStyle name="Percent 2 2 3 2 2 2" xfId="970"/>
    <cellStyle name="Percent 2 2 3 2 2 3" xfId="971"/>
    <cellStyle name="Percent 2 2 3 2 3" xfId="972"/>
    <cellStyle name="Percent 2 2 3 2 4" xfId="973"/>
    <cellStyle name="Percent 2 2 3 3" xfId="974"/>
    <cellStyle name="Percent 2 2 3 3 2" xfId="975"/>
    <cellStyle name="Percent 2 2 3 3 3" xfId="976"/>
    <cellStyle name="Percent 2 2 3 4" xfId="977"/>
    <cellStyle name="Percent 2 2 3 5" xfId="978"/>
    <cellStyle name="Percent 2 2 4" xfId="979"/>
    <cellStyle name="Percent 2 2 4 2" xfId="980"/>
    <cellStyle name="Percent 2 2 4 2 2" xfId="981"/>
    <cellStyle name="Percent 2 2 4 2 3" xfId="982"/>
    <cellStyle name="Percent 2 2 4 3" xfId="983"/>
    <cellStyle name="Percent 2 2 4 4" xfId="984"/>
    <cellStyle name="Percent 2 2 5" xfId="985"/>
    <cellStyle name="Percent 2 2 5 2" xfId="986"/>
    <cellStyle name="Percent 2 2 5 2 2" xfId="987"/>
    <cellStyle name="Percent 2 2 5 2 3" xfId="988"/>
    <cellStyle name="Percent 2 2 5 3" xfId="989"/>
    <cellStyle name="Percent 2 2 5 4" xfId="990"/>
    <cellStyle name="Percent 2 2 6" xfId="991"/>
    <cellStyle name="Percent 2 2 6 2" xfId="992"/>
    <cellStyle name="Percent 2 2 6 3" xfId="993"/>
    <cellStyle name="Percent 2 2 7" xfId="994"/>
    <cellStyle name="Percent 2 2 8" xfId="995"/>
    <cellStyle name="Percent 2 3" xfId="996"/>
    <cellStyle name="Percent 2 3 2" xfId="997"/>
    <cellStyle name="Percent 2 3 2 2" xfId="998"/>
    <cellStyle name="Percent 2 3 2 3" xfId="999"/>
    <cellStyle name="Percent 2 3 3" xfId="1000"/>
    <cellStyle name="Percent 2 3 4" xfId="1001"/>
    <cellStyle name="Percent 2 4" xfId="1002"/>
    <cellStyle name="Percent 2 5" xfId="1003"/>
    <cellStyle name="Percent 3" xfId="1004"/>
    <cellStyle name="Percent 3 2" xfId="1005"/>
    <cellStyle name="Result" xfId="1006"/>
    <cellStyle name="Result2" xfId="1007"/>
    <cellStyle name="Title 2" xfId="1008"/>
    <cellStyle name="Title 2 2" xfId="1009"/>
    <cellStyle name="Title 2 3" xfId="1010"/>
    <cellStyle name="Title 3" xfId="1011"/>
    <cellStyle name="Title 3 2" xfId="1012"/>
    <cellStyle name="Title 3 3" xfId="1013"/>
    <cellStyle name="Title 4" xfId="1014"/>
    <cellStyle name="Title 4 2" xfId="1015"/>
    <cellStyle name="Title 4 3" xfId="1016"/>
    <cellStyle name="Title 5" xfId="1017"/>
    <cellStyle name="Title 5 2" xfId="1018"/>
    <cellStyle name="Title 5 3" xfId="1019"/>
    <cellStyle name="Total 2" xfId="1020"/>
    <cellStyle name="Total 2 2" xfId="1021"/>
    <cellStyle name="Total 2 3" xfId="1022"/>
    <cellStyle name="Total 3" xfId="1023"/>
    <cellStyle name="Total 3 2" xfId="1024"/>
    <cellStyle name="Total 3 3" xfId="1025"/>
    <cellStyle name="Total 4" xfId="1026"/>
    <cellStyle name="Total 4 2" xfId="1027"/>
    <cellStyle name="Total 4 3" xfId="1028"/>
    <cellStyle name="Total 5" xfId="1029"/>
    <cellStyle name="Total 5 2" xfId="1030"/>
    <cellStyle name="Total 5 3" xfId="1031"/>
    <cellStyle name="Warning Text 2" xfId="1032"/>
    <cellStyle name="Warning Text 2 2" xfId="1033"/>
    <cellStyle name="Warning Text 2 3" xfId="1034"/>
    <cellStyle name="Warning Text 3" xfId="1035"/>
    <cellStyle name="Warning Text 3 2" xfId="1036"/>
    <cellStyle name="Warning Text 3 3" xfId="1037"/>
    <cellStyle name="Warning Text 4" xfId="1038"/>
    <cellStyle name="Warning Text 4 2" xfId="1039"/>
    <cellStyle name="Warning Text 4 3" xfId="1040"/>
    <cellStyle name="Warning Text 5" xfId="1041"/>
    <cellStyle name="Warning Text 5 2" xfId="1042"/>
    <cellStyle name="Warning Text 5 3" xfId="104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P6" sqref="P6"/>
    </sheetView>
  </sheetViews>
  <sheetFormatPr defaultRowHeight="15" x14ac:dyDescent="0.25"/>
  <cols>
    <col min="1" max="1" width="7.7109375" style="101" customWidth="1"/>
    <col min="2" max="2" width="8" style="101" customWidth="1"/>
    <col min="3" max="3" width="21.140625" style="104" bestFit="1" customWidth="1"/>
    <col min="4" max="4" width="9.140625" style="101"/>
    <col min="5" max="5" width="11.85546875" style="101" bestFit="1" customWidth="1"/>
    <col min="6" max="6" width="9.5703125" style="97" customWidth="1"/>
    <col min="7" max="7" width="8.42578125" style="104" bestFit="1" customWidth="1"/>
    <col min="8" max="8" width="10.140625" style="104" bestFit="1" customWidth="1"/>
    <col min="9" max="9" width="11.28515625" style="104" bestFit="1" customWidth="1"/>
    <col min="10" max="10" width="11.28515625" style="101" customWidth="1"/>
    <col min="11" max="16384" width="9.140625" style="104"/>
  </cols>
  <sheetData>
    <row r="1" spans="1:13" ht="24.75" customHeight="1" thickBot="1" x14ac:dyDescent="0.4">
      <c r="C1" s="108" t="s">
        <v>31</v>
      </c>
    </row>
    <row r="2" spans="1:13" s="116" customFormat="1" ht="45.75" thickBot="1" x14ac:dyDescent="0.3">
      <c r="A2" s="147" t="s">
        <v>0</v>
      </c>
      <c r="B2" s="148" t="s">
        <v>58</v>
      </c>
      <c r="C2" s="148" t="s">
        <v>9</v>
      </c>
      <c r="D2" s="148" t="s">
        <v>51</v>
      </c>
      <c r="E2" s="148" t="s">
        <v>371</v>
      </c>
      <c r="F2" s="148" t="s">
        <v>372</v>
      </c>
      <c r="G2" s="149" t="s">
        <v>373</v>
      </c>
      <c r="H2" s="148" t="s">
        <v>3</v>
      </c>
      <c r="I2" s="150" t="s">
        <v>384</v>
      </c>
      <c r="J2" s="150" t="s">
        <v>383</v>
      </c>
      <c r="K2" s="150" t="s">
        <v>273</v>
      </c>
      <c r="L2" s="103"/>
    </row>
    <row r="3" spans="1:13" x14ac:dyDescent="0.25">
      <c r="A3" s="157">
        <v>1</v>
      </c>
      <c r="B3" s="158">
        <v>75</v>
      </c>
      <c r="C3" s="159" t="s">
        <v>78</v>
      </c>
      <c r="D3" s="158">
        <v>23</v>
      </c>
      <c r="E3" s="160">
        <f>D3*42.195/8</f>
        <v>121.310625</v>
      </c>
      <c r="F3" s="161">
        <v>2.5960000000000001</v>
      </c>
      <c r="G3" s="162">
        <f t="shared" ref="G3:G34" si="0">D3*42.195/8+F3</f>
        <v>123.90662500000001</v>
      </c>
      <c r="H3" s="163">
        <v>0.48277777777777775</v>
      </c>
      <c r="I3" s="164" t="s">
        <v>267</v>
      </c>
      <c r="J3" s="164">
        <v>1</v>
      </c>
      <c r="K3" s="165" t="s">
        <v>378</v>
      </c>
      <c r="M3" s="116"/>
    </row>
    <row r="4" spans="1:13" x14ac:dyDescent="0.25">
      <c r="A4" s="96">
        <v>2</v>
      </c>
      <c r="B4" s="100">
        <v>25</v>
      </c>
      <c r="C4" s="146" t="s">
        <v>79</v>
      </c>
      <c r="D4" s="100">
        <v>23</v>
      </c>
      <c r="E4" s="152">
        <f t="shared" ref="E4:E67" si="1">D4*42.195/8</f>
        <v>121.310625</v>
      </c>
      <c r="F4" s="105"/>
      <c r="G4" s="99">
        <f t="shared" si="0"/>
        <v>121.310625</v>
      </c>
      <c r="H4" s="98">
        <v>0.49934027777777779</v>
      </c>
      <c r="I4" s="153" t="s">
        <v>268</v>
      </c>
      <c r="J4" s="153">
        <v>1</v>
      </c>
      <c r="K4" s="170" t="s">
        <v>386</v>
      </c>
      <c r="M4" s="116"/>
    </row>
    <row r="5" spans="1:13" x14ac:dyDescent="0.25">
      <c r="A5" s="96">
        <v>3</v>
      </c>
      <c r="B5" s="100">
        <v>103</v>
      </c>
      <c r="C5" s="146" t="s">
        <v>80</v>
      </c>
      <c r="D5" s="100">
        <v>22</v>
      </c>
      <c r="E5" s="152">
        <f t="shared" si="1"/>
        <v>116.03625</v>
      </c>
      <c r="F5" s="105">
        <v>2.5960000000000001</v>
      </c>
      <c r="G5" s="99">
        <f t="shared" si="0"/>
        <v>118.63225</v>
      </c>
      <c r="H5" s="98">
        <v>0.48396990740740736</v>
      </c>
      <c r="I5" s="153" t="s">
        <v>269</v>
      </c>
      <c r="J5" s="153">
        <v>2</v>
      </c>
      <c r="K5" s="166" t="s">
        <v>378</v>
      </c>
      <c r="M5" s="116"/>
    </row>
    <row r="6" spans="1:13" x14ac:dyDescent="0.25">
      <c r="A6" s="96">
        <v>4</v>
      </c>
      <c r="B6" s="100">
        <v>99</v>
      </c>
      <c r="C6" s="146" t="s">
        <v>279</v>
      </c>
      <c r="D6" s="100">
        <v>21</v>
      </c>
      <c r="E6" s="152">
        <f t="shared" si="1"/>
        <v>110.761875</v>
      </c>
      <c r="F6" s="102"/>
      <c r="G6" s="99">
        <f t="shared" si="0"/>
        <v>110.761875</v>
      </c>
      <c r="H6" s="98">
        <v>0.4955092592592592</v>
      </c>
      <c r="I6" s="154"/>
      <c r="J6" s="154">
        <v>2</v>
      </c>
      <c r="K6" s="170" t="s">
        <v>386</v>
      </c>
      <c r="M6" s="116"/>
    </row>
    <row r="7" spans="1:13" x14ac:dyDescent="0.25">
      <c r="A7" s="96">
        <v>5</v>
      </c>
      <c r="B7" s="100">
        <v>65</v>
      </c>
      <c r="C7" s="146" t="s">
        <v>57</v>
      </c>
      <c r="D7" s="100">
        <v>21</v>
      </c>
      <c r="E7" s="152">
        <f t="shared" si="1"/>
        <v>110.761875</v>
      </c>
      <c r="F7" s="105"/>
      <c r="G7" s="99">
        <f t="shared" si="0"/>
        <v>110.761875</v>
      </c>
      <c r="H7" s="98">
        <v>0.49616898148148153</v>
      </c>
      <c r="I7" s="153" t="s">
        <v>276</v>
      </c>
      <c r="J7" s="153">
        <v>1</v>
      </c>
      <c r="K7" s="166" t="s">
        <v>379</v>
      </c>
      <c r="M7" s="116"/>
    </row>
    <row r="8" spans="1:13" x14ac:dyDescent="0.25">
      <c r="A8" s="96">
        <v>6</v>
      </c>
      <c r="B8" s="100">
        <v>113</v>
      </c>
      <c r="C8" s="146" t="s">
        <v>280</v>
      </c>
      <c r="D8" s="100">
        <v>21</v>
      </c>
      <c r="E8" s="152">
        <f t="shared" si="1"/>
        <v>110.761875</v>
      </c>
      <c r="F8" s="102"/>
      <c r="G8" s="99">
        <f t="shared" si="0"/>
        <v>110.761875</v>
      </c>
      <c r="H8" s="98">
        <v>0.49685185185185188</v>
      </c>
      <c r="I8" s="153" t="s">
        <v>275</v>
      </c>
      <c r="J8" s="153">
        <v>3</v>
      </c>
      <c r="K8" s="170" t="s">
        <v>386</v>
      </c>
      <c r="M8" s="116"/>
    </row>
    <row r="9" spans="1:13" x14ac:dyDescent="0.25">
      <c r="A9" s="96">
        <v>7</v>
      </c>
      <c r="B9" s="100">
        <v>123</v>
      </c>
      <c r="C9" s="146" t="s">
        <v>281</v>
      </c>
      <c r="D9" s="100">
        <v>20</v>
      </c>
      <c r="E9" s="152">
        <f t="shared" si="1"/>
        <v>105.4875</v>
      </c>
      <c r="F9" s="105"/>
      <c r="G9" s="99">
        <f t="shared" si="0"/>
        <v>105.4875</v>
      </c>
      <c r="H9" s="98">
        <v>0.48237268518518522</v>
      </c>
      <c r="I9" s="153"/>
      <c r="J9" s="153">
        <f>J5+1</f>
        <v>3</v>
      </c>
      <c r="K9" s="166" t="s">
        <v>378</v>
      </c>
      <c r="M9" s="116"/>
    </row>
    <row r="10" spans="1:13" x14ac:dyDescent="0.25">
      <c r="A10" s="96">
        <v>8</v>
      </c>
      <c r="B10" s="100">
        <v>96</v>
      </c>
      <c r="C10" s="146" t="s">
        <v>282</v>
      </c>
      <c r="D10" s="100">
        <v>20</v>
      </c>
      <c r="E10" s="152">
        <f t="shared" si="1"/>
        <v>105.4875</v>
      </c>
      <c r="F10" s="102"/>
      <c r="G10" s="99">
        <f t="shared" si="0"/>
        <v>105.4875</v>
      </c>
      <c r="H10" s="98">
        <v>0.48916666666666669</v>
      </c>
      <c r="I10" s="154"/>
      <c r="J10" s="154">
        <v>4</v>
      </c>
      <c r="K10" s="170" t="s">
        <v>386</v>
      </c>
      <c r="M10" s="116"/>
    </row>
    <row r="11" spans="1:13" x14ac:dyDescent="0.25">
      <c r="A11" s="96">
        <v>9</v>
      </c>
      <c r="B11" s="100">
        <v>56</v>
      </c>
      <c r="C11" s="146" t="s">
        <v>284</v>
      </c>
      <c r="D11" s="100">
        <v>19</v>
      </c>
      <c r="E11" s="152">
        <f t="shared" si="1"/>
        <v>100.21312500000001</v>
      </c>
      <c r="F11" s="105">
        <v>2.5960000000000001</v>
      </c>
      <c r="G11" s="99">
        <f t="shared" si="0"/>
        <v>102.80912500000001</v>
      </c>
      <c r="H11" s="98">
        <v>0.47975694444444444</v>
      </c>
      <c r="I11" s="153"/>
      <c r="J11" s="153">
        <v>5</v>
      </c>
      <c r="K11" s="170" t="s">
        <v>386</v>
      </c>
      <c r="M11" s="116"/>
    </row>
    <row r="12" spans="1:13" x14ac:dyDescent="0.25">
      <c r="A12" s="96">
        <v>10</v>
      </c>
      <c r="B12" s="100">
        <v>16</v>
      </c>
      <c r="C12" s="146" t="s">
        <v>82</v>
      </c>
      <c r="D12" s="100">
        <v>19</v>
      </c>
      <c r="E12" s="152">
        <f t="shared" si="1"/>
        <v>100.21312500000001</v>
      </c>
      <c r="F12" s="105">
        <v>2.5960000000000001</v>
      </c>
      <c r="G12" s="99">
        <f t="shared" si="0"/>
        <v>102.80912500000001</v>
      </c>
      <c r="H12" s="98">
        <v>0.48451388888888891</v>
      </c>
      <c r="I12" s="153" t="s">
        <v>270</v>
      </c>
      <c r="J12" s="153">
        <v>1</v>
      </c>
      <c r="K12" s="170" t="s">
        <v>385</v>
      </c>
      <c r="M12" s="116"/>
    </row>
    <row r="13" spans="1:13" x14ac:dyDescent="0.25">
      <c r="A13" s="96">
        <v>11</v>
      </c>
      <c r="B13" s="100">
        <v>12</v>
      </c>
      <c r="C13" s="146" t="s">
        <v>83</v>
      </c>
      <c r="D13" s="100">
        <v>19</v>
      </c>
      <c r="E13" s="152">
        <f t="shared" si="1"/>
        <v>100.21312500000001</v>
      </c>
      <c r="F13" s="105"/>
      <c r="G13" s="99">
        <f t="shared" si="0"/>
        <v>100.21312500000001</v>
      </c>
      <c r="H13" s="98">
        <v>0.47045138888888888</v>
      </c>
      <c r="I13" s="153" t="s">
        <v>271</v>
      </c>
      <c r="J13" s="153">
        <v>2</v>
      </c>
      <c r="K13" s="170" t="s">
        <v>385</v>
      </c>
    </row>
    <row r="14" spans="1:13" x14ac:dyDescent="0.25">
      <c r="A14" s="96">
        <v>12</v>
      </c>
      <c r="B14" s="100">
        <v>64</v>
      </c>
      <c r="C14" s="146" t="s">
        <v>283</v>
      </c>
      <c r="D14" s="100">
        <v>19</v>
      </c>
      <c r="E14" s="152">
        <f t="shared" si="1"/>
        <v>100.21312500000001</v>
      </c>
      <c r="F14" s="105"/>
      <c r="G14" s="99">
        <f t="shared" si="0"/>
        <v>100.21312500000001</v>
      </c>
      <c r="H14" s="98">
        <v>0.47971064814814812</v>
      </c>
      <c r="I14" s="153"/>
      <c r="J14" s="153">
        <v>4</v>
      </c>
      <c r="K14" s="166" t="s">
        <v>378</v>
      </c>
    </row>
    <row r="15" spans="1:13" x14ac:dyDescent="0.25">
      <c r="A15" s="96">
        <v>13</v>
      </c>
      <c r="B15" s="100">
        <v>126</v>
      </c>
      <c r="C15" s="146" t="s">
        <v>285</v>
      </c>
      <c r="D15" s="100">
        <v>19</v>
      </c>
      <c r="E15" s="152">
        <f t="shared" si="1"/>
        <v>100.21312500000001</v>
      </c>
      <c r="F15" s="102"/>
      <c r="G15" s="99">
        <f t="shared" si="0"/>
        <v>100.21312500000001</v>
      </c>
      <c r="H15" s="98">
        <v>0.48234953703703703</v>
      </c>
      <c r="I15" s="153"/>
      <c r="J15" s="153">
        <v>5</v>
      </c>
      <c r="K15" s="166" t="s">
        <v>378</v>
      </c>
    </row>
    <row r="16" spans="1:13" x14ac:dyDescent="0.25">
      <c r="A16" s="96">
        <v>14</v>
      </c>
      <c r="B16" s="100">
        <v>87</v>
      </c>
      <c r="C16" s="146" t="s">
        <v>286</v>
      </c>
      <c r="D16" s="100">
        <v>19</v>
      </c>
      <c r="E16" s="152">
        <f t="shared" si="1"/>
        <v>100.21312500000001</v>
      </c>
      <c r="F16" s="102"/>
      <c r="G16" s="99">
        <f t="shared" si="0"/>
        <v>100.21312500000001</v>
      </c>
      <c r="H16" s="98">
        <v>0.48702546296296295</v>
      </c>
      <c r="I16" s="153"/>
      <c r="J16" s="153">
        <v>6</v>
      </c>
      <c r="K16" s="166" t="s">
        <v>378</v>
      </c>
    </row>
    <row r="17" spans="1:11" x14ac:dyDescent="0.25">
      <c r="A17" s="96">
        <v>15</v>
      </c>
      <c r="B17" s="100">
        <v>72</v>
      </c>
      <c r="C17" s="146" t="s">
        <v>287</v>
      </c>
      <c r="D17" s="100">
        <v>19</v>
      </c>
      <c r="E17" s="152">
        <f t="shared" si="1"/>
        <v>100.21312500000001</v>
      </c>
      <c r="F17" s="102"/>
      <c r="G17" s="99">
        <f t="shared" si="0"/>
        <v>100.21312500000001</v>
      </c>
      <c r="H17" s="98">
        <v>0.48734953703703704</v>
      </c>
      <c r="I17" s="153"/>
      <c r="J17" s="153">
        <v>6</v>
      </c>
      <c r="K17" s="170" t="s">
        <v>386</v>
      </c>
    </row>
    <row r="18" spans="1:11" x14ac:dyDescent="0.25">
      <c r="A18" s="96">
        <v>16</v>
      </c>
      <c r="B18" s="100">
        <v>90</v>
      </c>
      <c r="C18" s="146" t="s">
        <v>288</v>
      </c>
      <c r="D18" s="100">
        <v>19</v>
      </c>
      <c r="E18" s="152">
        <f t="shared" si="1"/>
        <v>100.21312500000001</v>
      </c>
      <c r="F18" s="102"/>
      <c r="G18" s="99">
        <f t="shared" si="0"/>
        <v>100.21312500000001</v>
      </c>
      <c r="H18" s="98">
        <v>0.48903935185185188</v>
      </c>
      <c r="I18" s="153"/>
      <c r="J18" s="153">
        <v>7</v>
      </c>
      <c r="K18" s="170" t="s">
        <v>386</v>
      </c>
    </row>
    <row r="19" spans="1:11" x14ac:dyDescent="0.25">
      <c r="A19" s="96">
        <v>17</v>
      </c>
      <c r="B19" s="100">
        <v>102</v>
      </c>
      <c r="C19" s="146" t="s">
        <v>289</v>
      </c>
      <c r="D19" s="100">
        <v>19</v>
      </c>
      <c r="E19" s="152">
        <f t="shared" si="1"/>
        <v>100.21312500000001</v>
      </c>
      <c r="F19" s="102"/>
      <c r="G19" s="99">
        <f t="shared" si="0"/>
        <v>100.21312500000001</v>
      </c>
      <c r="H19" s="98">
        <v>0.49486111111111114</v>
      </c>
      <c r="I19" s="153"/>
      <c r="J19" s="153">
        <v>7</v>
      </c>
      <c r="K19" s="166" t="s">
        <v>378</v>
      </c>
    </row>
    <row r="20" spans="1:11" x14ac:dyDescent="0.25">
      <c r="A20" s="96">
        <v>18</v>
      </c>
      <c r="B20" s="100">
        <v>95</v>
      </c>
      <c r="C20" s="146" t="s">
        <v>290</v>
      </c>
      <c r="D20" s="100">
        <v>19</v>
      </c>
      <c r="E20" s="152">
        <f t="shared" si="1"/>
        <v>100.21312500000001</v>
      </c>
      <c r="F20" s="102"/>
      <c r="G20" s="99">
        <f t="shared" si="0"/>
        <v>100.21312500000001</v>
      </c>
      <c r="H20" s="98">
        <v>0.49504629629629626</v>
      </c>
      <c r="I20" s="155"/>
      <c r="J20" s="153">
        <v>8</v>
      </c>
      <c r="K20" s="170" t="s">
        <v>386</v>
      </c>
    </row>
    <row r="21" spans="1:11" x14ac:dyDescent="0.25">
      <c r="A21" s="96">
        <v>19</v>
      </c>
      <c r="B21" s="100">
        <v>92</v>
      </c>
      <c r="C21" s="146" t="s">
        <v>291</v>
      </c>
      <c r="D21" s="100">
        <v>19</v>
      </c>
      <c r="E21" s="152">
        <f t="shared" si="1"/>
        <v>100.21312500000001</v>
      </c>
      <c r="F21" s="102"/>
      <c r="G21" s="99">
        <f t="shared" si="0"/>
        <v>100.21312500000001</v>
      </c>
      <c r="H21" s="98">
        <v>0.49505787037037036</v>
      </c>
      <c r="I21" s="153"/>
      <c r="J21" s="153">
        <v>8</v>
      </c>
      <c r="K21" s="166" t="s">
        <v>378</v>
      </c>
    </row>
    <row r="22" spans="1:11" x14ac:dyDescent="0.25">
      <c r="A22" s="96">
        <v>20</v>
      </c>
      <c r="B22" s="100">
        <v>97</v>
      </c>
      <c r="C22" s="146" t="s">
        <v>292</v>
      </c>
      <c r="D22" s="100">
        <v>19</v>
      </c>
      <c r="E22" s="152">
        <f t="shared" si="1"/>
        <v>100.21312500000001</v>
      </c>
      <c r="F22" s="102"/>
      <c r="G22" s="99">
        <f t="shared" si="0"/>
        <v>100.21312500000001</v>
      </c>
      <c r="H22" s="98">
        <v>0.49534722222222222</v>
      </c>
      <c r="I22" s="153"/>
      <c r="J22" s="153">
        <v>9</v>
      </c>
      <c r="K22" s="166" t="s">
        <v>378</v>
      </c>
    </row>
    <row r="23" spans="1:11" x14ac:dyDescent="0.25">
      <c r="A23" s="96">
        <v>21</v>
      </c>
      <c r="B23" s="100">
        <v>31</v>
      </c>
      <c r="C23" s="146" t="s">
        <v>81</v>
      </c>
      <c r="D23" s="100">
        <v>18</v>
      </c>
      <c r="E23" s="152">
        <f t="shared" si="1"/>
        <v>94.938749999999999</v>
      </c>
      <c r="F23" s="105">
        <v>2.5960000000000001</v>
      </c>
      <c r="G23" s="99">
        <f t="shared" si="0"/>
        <v>97.534750000000003</v>
      </c>
      <c r="H23" s="98">
        <v>0.47843750000000002</v>
      </c>
      <c r="I23" s="153" t="s">
        <v>272</v>
      </c>
      <c r="J23" s="153">
        <v>1</v>
      </c>
      <c r="K23" s="166" t="s">
        <v>380</v>
      </c>
    </row>
    <row r="24" spans="1:11" x14ac:dyDescent="0.25">
      <c r="A24" s="96">
        <v>22</v>
      </c>
      <c r="B24" s="100">
        <v>32</v>
      </c>
      <c r="C24" s="146" t="s">
        <v>37</v>
      </c>
      <c r="D24" s="100">
        <v>18</v>
      </c>
      <c r="E24" s="152">
        <f t="shared" si="1"/>
        <v>94.938749999999999</v>
      </c>
      <c r="F24" s="105">
        <v>2.5960000000000001</v>
      </c>
      <c r="G24" s="99">
        <f t="shared" si="0"/>
        <v>97.534750000000003</v>
      </c>
      <c r="H24" s="98">
        <v>0.48106481481481483</v>
      </c>
      <c r="I24" s="156"/>
      <c r="J24" s="153">
        <v>3</v>
      </c>
      <c r="K24" s="170" t="s">
        <v>385</v>
      </c>
    </row>
    <row r="25" spans="1:11" x14ac:dyDescent="0.25">
      <c r="A25" s="96">
        <v>23</v>
      </c>
      <c r="B25" s="100">
        <v>61</v>
      </c>
      <c r="C25" s="146" t="s">
        <v>293</v>
      </c>
      <c r="D25" s="100">
        <v>18</v>
      </c>
      <c r="E25" s="152">
        <f t="shared" si="1"/>
        <v>94.938749999999999</v>
      </c>
      <c r="F25" s="102"/>
      <c r="G25" s="99">
        <f t="shared" si="0"/>
        <v>94.938749999999999</v>
      </c>
      <c r="H25" s="98">
        <v>0.48380787037037037</v>
      </c>
      <c r="I25" s="156"/>
      <c r="J25" s="153">
        <v>10</v>
      </c>
      <c r="K25" s="166" t="s">
        <v>378</v>
      </c>
    </row>
    <row r="26" spans="1:11" x14ac:dyDescent="0.25">
      <c r="A26" s="96">
        <v>24</v>
      </c>
      <c r="B26" s="100">
        <v>89</v>
      </c>
      <c r="C26" s="146" t="s">
        <v>294</v>
      </c>
      <c r="D26" s="100">
        <v>18</v>
      </c>
      <c r="E26" s="152">
        <f t="shared" si="1"/>
        <v>94.938749999999999</v>
      </c>
      <c r="F26" s="102"/>
      <c r="G26" s="99">
        <f t="shared" si="0"/>
        <v>94.938749999999999</v>
      </c>
      <c r="H26" s="98">
        <v>0.48503472222222221</v>
      </c>
      <c r="I26" s="156"/>
      <c r="J26" s="153">
        <v>9</v>
      </c>
      <c r="K26" s="170" t="s">
        <v>386</v>
      </c>
    </row>
    <row r="27" spans="1:11" x14ac:dyDescent="0.25">
      <c r="A27" s="96">
        <v>25</v>
      </c>
      <c r="B27" s="100">
        <v>80</v>
      </c>
      <c r="C27" s="146" t="s">
        <v>295</v>
      </c>
      <c r="D27" s="100">
        <v>18</v>
      </c>
      <c r="E27" s="152">
        <f t="shared" si="1"/>
        <v>94.938749999999999</v>
      </c>
      <c r="F27" s="102"/>
      <c r="G27" s="99">
        <f t="shared" si="0"/>
        <v>94.938749999999999</v>
      </c>
      <c r="H27" s="98">
        <v>0.49175925925925923</v>
      </c>
      <c r="I27" s="156"/>
      <c r="J27" s="153">
        <v>2</v>
      </c>
      <c r="K27" s="166" t="s">
        <v>379</v>
      </c>
    </row>
    <row r="28" spans="1:11" x14ac:dyDescent="0.25">
      <c r="A28" s="96">
        <v>26</v>
      </c>
      <c r="B28" s="100">
        <v>111</v>
      </c>
      <c r="C28" s="146" t="s">
        <v>296</v>
      </c>
      <c r="D28" s="100">
        <v>18</v>
      </c>
      <c r="E28" s="152">
        <f t="shared" si="1"/>
        <v>94.938749999999999</v>
      </c>
      <c r="F28" s="102"/>
      <c r="G28" s="99">
        <f t="shared" si="0"/>
        <v>94.938749999999999</v>
      </c>
      <c r="H28" s="98">
        <v>0.49658564814814815</v>
      </c>
      <c r="I28" s="156"/>
      <c r="J28" s="153">
        <v>11</v>
      </c>
      <c r="K28" s="166" t="s">
        <v>378</v>
      </c>
    </row>
    <row r="29" spans="1:11" x14ac:dyDescent="0.25">
      <c r="A29" s="96">
        <v>27</v>
      </c>
      <c r="B29" s="100">
        <v>34</v>
      </c>
      <c r="C29" s="146" t="s">
        <v>77</v>
      </c>
      <c r="D29" s="100">
        <v>17</v>
      </c>
      <c r="E29" s="152">
        <f t="shared" si="1"/>
        <v>89.664375000000007</v>
      </c>
      <c r="F29" s="102"/>
      <c r="G29" s="99">
        <f t="shared" si="0"/>
        <v>89.664375000000007</v>
      </c>
      <c r="H29" s="98">
        <v>0.45912037037037035</v>
      </c>
      <c r="I29" s="156" t="s">
        <v>274</v>
      </c>
      <c r="J29" s="153">
        <v>2</v>
      </c>
      <c r="K29" s="166" t="s">
        <v>380</v>
      </c>
    </row>
    <row r="30" spans="1:11" x14ac:dyDescent="0.25">
      <c r="A30" s="96">
        <v>28</v>
      </c>
      <c r="B30" s="100">
        <v>4</v>
      </c>
      <c r="C30" s="146" t="s">
        <v>76</v>
      </c>
      <c r="D30" s="100">
        <v>17</v>
      </c>
      <c r="E30" s="152">
        <f t="shared" si="1"/>
        <v>89.664375000000007</v>
      </c>
      <c r="F30" s="102"/>
      <c r="G30" s="99">
        <f t="shared" si="0"/>
        <v>89.664375000000007</v>
      </c>
      <c r="H30" s="98">
        <v>0.48590277777777779</v>
      </c>
      <c r="I30" s="156" t="s">
        <v>370</v>
      </c>
      <c r="J30" s="153">
        <v>1</v>
      </c>
      <c r="K30" s="166" t="s">
        <v>381</v>
      </c>
    </row>
    <row r="31" spans="1:11" x14ac:dyDescent="0.25">
      <c r="A31" s="96">
        <v>29</v>
      </c>
      <c r="B31" s="100">
        <v>120</v>
      </c>
      <c r="C31" s="146" t="s">
        <v>297</v>
      </c>
      <c r="D31" s="100">
        <v>17</v>
      </c>
      <c r="E31" s="152">
        <f t="shared" si="1"/>
        <v>89.664375000000007</v>
      </c>
      <c r="F31" s="102"/>
      <c r="G31" s="99">
        <f t="shared" si="0"/>
        <v>89.664375000000007</v>
      </c>
      <c r="H31" s="98">
        <v>0.48657407407407405</v>
      </c>
      <c r="I31" s="146"/>
      <c r="J31" s="100">
        <v>10</v>
      </c>
      <c r="K31" s="170" t="s">
        <v>386</v>
      </c>
    </row>
    <row r="32" spans="1:11" x14ac:dyDescent="0.25">
      <c r="A32" s="96">
        <v>30</v>
      </c>
      <c r="B32" s="100">
        <v>73</v>
      </c>
      <c r="C32" s="146" t="s">
        <v>298</v>
      </c>
      <c r="D32" s="100">
        <v>17</v>
      </c>
      <c r="E32" s="152">
        <f t="shared" si="1"/>
        <v>89.664375000000007</v>
      </c>
      <c r="F32" s="102"/>
      <c r="G32" s="99">
        <f t="shared" si="0"/>
        <v>89.664375000000007</v>
      </c>
      <c r="H32" s="98">
        <v>0.48923611111111115</v>
      </c>
      <c r="I32" s="146"/>
      <c r="J32" s="153">
        <v>12</v>
      </c>
      <c r="K32" s="166" t="s">
        <v>378</v>
      </c>
    </row>
    <row r="33" spans="1:11" ht="28.5" x14ac:dyDescent="0.25">
      <c r="A33" s="96">
        <v>31</v>
      </c>
      <c r="B33" s="100">
        <v>112</v>
      </c>
      <c r="C33" s="146" t="s">
        <v>299</v>
      </c>
      <c r="D33" s="100">
        <v>17</v>
      </c>
      <c r="E33" s="152">
        <f t="shared" si="1"/>
        <v>89.664375000000007</v>
      </c>
      <c r="F33" s="102"/>
      <c r="G33" s="99">
        <f t="shared" si="0"/>
        <v>89.664375000000007</v>
      </c>
      <c r="H33" s="98">
        <v>0.49116898148148147</v>
      </c>
      <c r="I33" s="146"/>
      <c r="J33" s="100">
        <v>11</v>
      </c>
      <c r="K33" s="170" t="s">
        <v>386</v>
      </c>
    </row>
    <row r="34" spans="1:11" x14ac:dyDescent="0.25">
      <c r="A34" s="96">
        <v>32</v>
      </c>
      <c r="B34" s="100">
        <v>109</v>
      </c>
      <c r="C34" s="146" t="s">
        <v>300</v>
      </c>
      <c r="D34" s="100">
        <v>17</v>
      </c>
      <c r="E34" s="152">
        <f t="shared" si="1"/>
        <v>89.664375000000007</v>
      </c>
      <c r="F34" s="102"/>
      <c r="G34" s="99">
        <f t="shared" si="0"/>
        <v>89.664375000000007</v>
      </c>
      <c r="H34" s="98">
        <v>0.49695601851851851</v>
      </c>
      <c r="I34" s="146"/>
      <c r="J34" s="100">
        <v>12</v>
      </c>
      <c r="K34" s="170" t="s">
        <v>386</v>
      </c>
    </row>
    <row r="35" spans="1:11" x14ac:dyDescent="0.25">
      <c r="A35" s="96">
        <v>35</v>
      </c>
      <c r="B35" s="100">
        <v>79</v>
      </c>
      <c r="C35" s="146" t="s">
        <v>303</v>
      </c>
      <c r="D35" s="100">
        <v>16</v>
      </c>
      <c r="E35" s="152">
        <f t="shared" si="1"/>
        <v>84.39</v>
      </c>
      <c r="F35" s="105">
        <v>2.5960000000000001</v>
      </c>
      <c r="G35" s="99">
        <f t="shared" ref="G35:G66" si="2">D35*42.195/8+F35</f>
        <v>86.986000000000004</v>
      </c>
      <c r="H35" s="98">
        <v>0.47484953703703708</v>
      </c>
      <c r="I35" s="146"/>
      <c r="J35" s="100">
        <v>13</v>
      </c>
      <c r="K35" s="166" t="s">
        <v>378</v>
      </c>
    </row>
    <row r="36" spans="1:11" x14ac:dyDescent="0.25">
      <c r="A36" s="96">
        <v>33</v>
      </c>
      <c r="B36" s="100">
        <v>78</v>
      </c>
      <c r="C36" s="146" t="s">
        <v>301</v>
      </c>
      <c r="D36" s="100">
        <v>16</v>
      </c>
      <c r="E36" s="152">
        <f t="shared" si="1"/>
        <v>84.39</v>
      </c>
      <c r="F36" s="105"/>
      <c r="G36" s="99">
        <f t="shared" si="2"/>
        <v>84.39</v>
      </c>
      <c r="H36" s="98">
        <v>0.44138888888888889</v>
      </c>
      <c r="I36" s="146"/>
      <c r="J36" s="100">
        <v>13</v>
      </c>
      <c r="K36" s="170" t="s">
        <v>386</v>
      </c>
    </row>
    <row r="37" spans="1:11" x14ac:dyDescent="0.25">
      <c r="A37" s="96">
        <v>34</v>
      </c>
      <c r="B37" s="100">
        <v>127</v>
      </c>
      <c r="C37" s="146" t="s">
        <v>302</v>
      </c>
      <c r="D37" s="100">
        <v>16</v>
      </c>
      <c r="E37" s="152">
        <f t="shared" si="1"/>
        <v>84.39</v>
      </c>
      <c r="F37" s="102"/>
      <c r="G37" s="99">
        <f t="shared" si="2"/>
        <v>84.39</v>
      </c>
      <c r="H37" s="98">
        <v>0.44556712962962958</v>
      </c>
      <c r="I37" s="146"/>
      <c r="J37" s="100">
        <v>14</v>
      </c>
      <c r="K37" s="166" t="s">
        <v>378</v>
      </c>
    </row>
    <row r="38" spans="1:11" x14ac:dyDescent="0.25">
      <c r="A38" s="96">
        <v>36</v>
      </c>
      <c r="B38" s="100">
        <v>38</v>
      </c>
      <c r="C38" s="146" t="s">
        <v>304</v>
      </c>
      <c r="D38" s="100">
        <v>16</v>
      </c>
      <c r="E38" s="152">
        <f t="shared" si="1"/>
        <v>84.39</v>
      </c>
      <c r="F38" s="102"/>
      <c r="G38" s="99">
        <f t="shared" si="2"/>
        <v>84.39</v>
      </c>
      <c r="H38" s="98">
        <v>0.48350694444444442</v>
      </c>
      <c r="I38" s="146"/>
      <c r="J38" s="153">
        <v>3</v>
      </c>
      <c r="K38" s="166" t="s">
        <v>380</v>
      </c>
    </row>
    <row r="39" spans="1:11" x14ac:dyDescent="0.25">
      <c r="A39" s="96">
        <v>37</v>
      </c>
      <c r="B39" s="100">
        <v>125</v>
      </c>
      <c r="C39" s="146" t="s">
        <v>305</v>
      </c>
      <c r="D39" s="100">
        <v>16</v>
      </c>
      <c r="E39" s="152">
        <f t="shared" si="1"/>
        <v>84.39</v>
      </c>
      <c r="F39" s="102"/>
      <c r="G39" s="99">
        <f t="shared" si="2"/>
        <v>84.39</v>
      </c>
      <c r="H39" s="98">
        <v>0.48876157407407406</v>
      </c>
      <c r="I39" s="146"/>
      <c r="J39" s="100">
        <v>15</v>
      </c>
      <c r="K39" s="166" t="s">
        <v>378</v>
      </c>
    </row>
    <row r="40" spans="1:11" x14ac:dyDescent="0.25">
      <c r="A40" s="96">
        <v>38</v>
      </c>
      <c r="B40" s="100">
        <v>14</v>
      </c>
      <c r="C40" s="146" t="s">
        <v>306</v>
      </c>
      <c r="D40" s="100">
        <v>16</v>
      </c>
      <c r="E40" s="152">
        <f t="shared" si="1"/>
        <v>84.39</v>
      </c>
      <c r="F40" s="102"/>
      <c r="G40" s="99">
        <f t="shared" si="2"/>
        <v>84.39</v>
      </c>
      <c r="H40" s="98">
        <v>0.48903935185185188</v>
      </c>
      <c r="I40" s="146"/>
      <c r="J40" s="100">
        <v>4</v>
      </c>
      <c r="K40" s="170" t="s">
        <v>385</v>
      </c>
    </row>
    <row r="41" spans="1:11" x14ac:dyDescent="0.25">
      <c r="A41" s="96">
        <v>39</v>
      </c>
      <c r="B41" s="100">
        <v>21</v>
      </c>
      <c r="C41" s="146" t="s">
        <v>307</v>
      </c>
      <c r="D41" s="100">
        <v>16</v>
      </c>
      <c r="E41" s="152">
        <f t="shared" si="1"/>
        <v>84.39</v>
      </c>
      <c r="F41" s="102"/>
      <c r="G41" s="99">
        <f t="shared" si="2"/>
        <v>84.39</v>
      </c>
      <c r="H41" s="98">
        <v>0.4919560185185185</v>
      </c>
      <c r="I41" s="146"/>
      <c r="J41" s="153">
        <v>4</v>
      </c>
      <c r="K41" s="166" t="s">
        <v>380</v>
      </c>
    </row>
    <row r="42" spans="1:11" x14ac:dyDescent="0.25">
      <c r="A42" s="96">
        <v>40</v>
      </c>
      <c r="B42" s="100">
        <v>36</v>
      </c>
      <c r="C42" s="146" t="s">
        <v>40</v>
      </c>
      <c r="D42" s="100">
        <v>16</v>
      </c>
      <c r="E42" s="152">
        <f t="shared" si="1"/>
        <v>84.39</v>
      </c>
      <c r="F42" s="102"/>
      <c r="G42" s="99">
        <f t="shared" si="2"/>
        <v>84.39</v>
      </c>
      <c r="H42" s="98">
        <v>0.4924884259259259</v>
      </c>
      <c r="I42" s="146"/>
      <c r="J42" s="100">
        <v>2</v>
      </c>
      <c r="K42" s="166" t="s">
        <v>381</v>
      </c>
    </row>
    <row r="43" spans="1:11" x14ac:dyDescent="0.25">
      <c r="A43" s="96">
        <v>41</v>
      </c>
      <c r="B43" s="100">
        <v>114</v>
      </c>
      <c r="C43" s="146" t="s">
        <v>308</v>
      </c>
      <c r="D43" s="100">
        <v>16</v>
      </c>
      <c r="E43" s="152">
        <f t="shared" si="1"/>
        <v>84.39</v>
      </c>
      <c r="F43" s="102"/>
      <c r="G43" s="99">
        <f t="shared" si="2"/>
        <v>84.39</v>
      </c>
      <c r="H43" s="98">
        <v>0.49710648148148145</v>
      </c>
      <c r="I43" s="146"/>
      <c r="J43" s="100">
        <v>16</v>
      </c>
      <c r="K43" s="166" t="s">
        <v>378</v>
      </c>
    </row>
    <row r="44" spans="1:11" x14ac:dyDescent="0.25">
      <c r="A44" s="96">
        <v>42</v>
      </c>
      <c r="B44" s="100">
        <v>104</v>
      </c>
      <c r="C44" s="146" t="s">
        <v>309</v>
      </c>
      <c r="D44" s="100">
        <v>16</v>
      </c>
      <c r="E44" s="152">
        <f t="shared" si="1"/>
        <v>84.39</v>
      </c>
      <c r="F44" s="102"/>
      <c r="G44" s="99">
        <f t="shared" si="2"/>
        <v>84.39</v>
      </c>
      <c r="H44" s="98">
        <v>0.49710648148148145</v>
      </c>
      <c r="I44" s="146"/>
      <c r="J44" s="100">
        <v>17</v>
      </c>
      <c r="K44" s="166" t="s">
        <v>378</v>
      </c>
    </row>
    <row r="45" spans="1:11" x14ac:dyDescent="0.25">
      <c r="A45" s="96">
        <v>44</v>
      </c>
      <c r="B45" s="100">
        <v>18</v>
      </c>
      <c r="C45" s="146" t="s">
        <v>311</v>
      </c>
      <c r="D45" s="100">
        <v>15</v>
      </c>
      <c r="E45" s="152">
        <f t="shared" si="1"/>
        <v>79.115624999999994</v>
      </c>
      <c r="F45" s="105">
        <v>2.5960000000000001</v>
      </c>
      <c r="G45" s="99">
        <f t="shared" si="2"/>
        <v>81.711624999999998</v>
      </c>
      <c r="H45" s="98">
        <v>0.47315972222222219</v>
      </c>
      <c r="I45" s="146"/>
      <c r="J45" s="100">
        <v>14</v>
      </c>
      <c r="K45" s="170" t="s">
        <v>386</v>
      </c>
    </row>
    <row r="46" spans="1:11" x14ac:dyDescent="0.25">
      <c r="A46" s="96">
        <v>49</v>
      </c>
      <c r="B46" s="100">
        <v>74</v>
      </c>
      <c r="C46" s="146" t="s">
        <v>316</v>
      </c>
      <c r="D46" s="100">
        <v>15</v>
      </c>
      <c r="E46" s="152">
        <f t="shared" si="1"/>
        <v>79.115624999999994</v>
      </c>
      <c r="F46" s="105">
        <v>2.5960000000000001</v>
      </c>
      <c r="G46" s="99">
        <f t="shared" si="2"/>
        <v>81.711624999999998</v>
      </c>
      <c r="H46" s="98">
        <v>0.48451388888888891</v>
      </c>
      <c r="I46" s="146"/>
      <c r="J46" s="153">
        <v>5</v>
      </c>
      <c r="K46" s="166" t="s">
        <v>380</v>
      </c>
    </row>
    <row r="47" spans="1:11" x14ac:dyDescent="0.25">
      <c r="A47" s="96">
        <v>43</v>
      </c>
      <c r="B47" s="100">
        <v>76</v>
      </c>
      <c r="C47" s="146" t="s">
        <v>310</v>
      </c>
      <c r="D47" s="100">
        <v>15</v>
      </c>
      <c r="E47" s="152">
        <f t="shared" si="1"/>
        <v>79.115624999999994</v>
      </c>
      <c r="F47" s="105"/>
      <c r="G47" s="99">
        <f t="shared" si="2"/>
        <v>79.115624999999994</v>
      </c>
      <c r="H47" s="98">
        <v>0.42238425925925926</v>
      </c>
      <c r="I47" s="146"/>
      <c r="J47" s="100">
        <v>15</v>
      </c>
      <c r="K47" s="170" t="s">
        <v>386</v>
      </c>
    </row>
    <row r="48" spans="1:11" x14ac:dyDescent="0.25">
      <c r="A48" s="96">
        <v>45</v>
      </c>
      <c r="B48" s="100">
        <v>53</v>
      </c>
      <c r="C48" s="146" t="s">
        <v>312</v>
      </c>
      <c r="D48" s="100">
        <v>15</v>
      </c>
      <c r="E48" s="152">
        <f t="shared" si="1"/>
        <v>79.115624999999994</v>
      </c>
      <c r="F48" s="102"/>
      <c r="G48" s="99">
        <f t="shared" si="2"/>
        <v>79.115624999999994</v>
      </c>
      <c r="H48" s="98">
        <v>0.48160879629629627</v>
      </c>
      <c r="I48" s="146"/>
      <c r="J48" s="100">
        <v>3</v>
      </c>
      <c r="K48" s="166" t="s">
        <v>379</v>
      </c>
    </row>
    <row r="49" spans="1:11" x14ac:dyDescent="0.25">
      <c r="A49" s="96">
        <v>46</v>
      </c>
      <c r="B49" s="100">
        <v>41</v>
      </c>
      <c r="C49" s="146" t="s">
        <v>313</v>
      </c>
      <c r="D49" s="100">
        <v>15</v>
      </c>
      <c r="E49" s="152">
        <f t="shared" si="1"/>
        <v>79.115624999999994</v>
      </c>
      <c r="F49" s="105"/>
      <c r="G49" s="99">
        <f t="shared" si="2"/>
        <v>79.115624999999994</v>
      </c>
      <c r="H49" s="98">
        <v>0.48228009259259258</v>
      </c>
      <c r="I49" s="146"/>
      <c r="J49" s="100">
        <v>4</v>
      </c>
      <c r="K49" s="166" t="s">
        <v>379</v>
      </c>
    </row>
    <row r="50" spans="1:11" x14ac:dyDescent="0.25">
      <c r="A50" s="96">
        <v>47</v>
      </c>
      <c r="B50" s="100">
        <v>122</v>
      </c>
      <c r="C50" s="146" t="s">
        <v>314</v>
      </c>
      <c r="D50" s="100">
        <v>15</v>
      </c>
      <c r="E50" s="152">
        <f t="shared" si="1"/>
        <v>79.115624999999994</v>
      </c>
      <c r="F50" s="102"/>
      <c r="G50" s="99">
        <f t="shared" si="2"/>
        <v>79.115624999999994</v>
      </c>
      <c r="H50" s="98">
        <v>0.48241898148148149</v>
      </c>
      <c r="I50" s="146"/>
      <c r="J50" s="100">
        <v>3</v>
      </c>
      <c r="K50" s="166" t="s">
        <v>381</v>
      </c>
    </row>
    <row r="51" spans="1:11" x14ac:dyDescent="0.25">
      <c r="A51" s="96">
        <v>48</v>
      </c>
      <c r="B51" s="100">
        <v>8</v>
      </c>
      <c r="C51" s="146" t="s">
        <v>315</v>
      </c>
      <c r="D51" s="100">
        <v>15</v>
      </c>
      <c r="E51" s="152">
        <f t="shared" si="1"/>
        <v>79.115624999999994</v>
      </c>
      <c r="F51" s="102"/>
      <c r="G51" s="99">
        <f t="shared" si="2"/>
        <v>79.115624999999994</v>
      </c>
      <c r="H51" s="98">
        <v>0.48378472222222224</v>
      </c>
      <c r="I51" s="146"/>
      <c r="J51" s="100">
        <v>16</v>
      </c>
      <c r="K51" s="170" t="s">
        <v>386</v>
      </c>
    </row>
    <row r="52" spans="1:11" x14ac:dyDescent="0.25">
      <c r="A52" s="96">
        <v>50</v>
      </c>
      <c r="B52" s="100">
        <v>59</v>
      </c>
      <c r="C52" s="146" t="s">
        <v>48</v>
      </c>
      <c r="D52" s="100">
        <v>15</v>
      </c>
      <c r="E52" s="152">
        <f t="shared" si="1"/>
        <v>79.115624999999994</v>
      </c>
      <c r="F52" s="102"/>
      <c r="G52" s="99">
        <f t="shared" si="2"/>
        <v>79.115624999999994</v>
      </c>
      <c r="H52" s="98">
        <v>0.4864236111111111</v>
      </c>
      <c r="I52" s="146"/>
      <c r="J52" s="100">
        <v>18</v>
      </c>
      <c r="K52" s="166" t="s">
        <v>378</v>
      </c>
    </row>
    <row r="53" spans="1:11" x14ac:dyDescent="0.25">
      <c r="A53" s="96">
        <v>51</v>
      </c>
      <c r="B53" s="100">
        <v>33</v>
      </c>
      <c r="C53" s="146" t="s">
        <v>317</v>
      </c>
      <c r="D53" s="100">
        <v>15</v>
      </c>
      <c r="E53" s="152">
        <f t="shared" si="1"/>
        <v>79.115624999999994</v>
      </c>
      <c r="F53" s="102"/>
      <c r="G53" s="99">
        <f t="shared" si="2"/>
        <v>79.115624999999994</v>
      </c>
      <c r="H53" s="98">
        <v>0.49015046296296294</v>
      </c>
      <c r="I53" s="146"/>
      <c r="J53" s="100">
        <v>5</v>
      </c>
      <c r="K53" s="170" t="s">
        <v>385</v>
      </c>
    </row>
    <row r="54" spans="1:11" x14ac:dyDescent="0.25">
      <c r="A54" s="96">
        <v>52</v>
      </c>
      <c r="B54" s="100">
        <v>60</v>
      </c>
      <c r="C54" s="146" t="s">
        <v>318</v>
      </c>
      <c r="D54" s="100">
        <v>14</v>
      </c>
      <c r="E54" s="152">
        <f t="shared" si="1"/>
        <v>73.841250000000002</v>
      </c>
      <c r="F54" s="102"/>
      <c r="G54" s="99">
        <f t="shared" si="2"/>
        <v>73.841250000000002</v>
      </c>
      <c r="H54" s="98">
        <v>0.4331712962962963</v>
      </c>
      <c r="I54" s="146"/>
      <c r="J54" s="100">
        <v>19</v>
      </c>
      <c r="K54" s="166" t="s">
        <v>378</v>
      </c>
    </row>
    <row r="55" spans="1:11" x14ac:dyDescent="0.25">
      <c r="A55" s="96">
        <v>53</v>
      </c>
      <c r="B55" s="100">
        <v>121</v>
      </c>
      <c r="C55" s="146" t="s">
        <v>319</v>
      </c>
      <c r="D55" s="100">
        <v>14</v>
      </c>
      <c r="E55" s="152">
        <f t="shared" si="1"/>
        <v>73.841250000000002</v>
      </c>
      <c r="F55" s="102"/>
      <c r="G55" s="99">
        <f t="shared" si="2"/>
        <v>73.841250000000002</v>
      </c>
      <c r="H55" s="98">
        <v>0.47290509259259261</v>
      </c>
      <c r="I55" s="146"/>
      <c r="J55" s="100">
        <v>20</v>
      </c>
      <c r="K55" s="166" t="s">
        <v>378</v>
      </c>
    </row>
    <row r="56" spans="1:11" x14ac:dyDescent="0.25">
      <c r="A56" s="96">
        <v>54</v>
      </c>
      <c r="B56" s="100">
        <v>98</v>
      </c>
      <c r="C56" s="146" t="s">
        <v>320</v>
      </c>
      <c r="D56" s="100">
        <v>14</v>
      </c>
      <c r="E56" s="152">
        <f t="shared" si="1"/>
        <v>73.841250000000002</v>
      </c>
      <c r="F56" s="102"/>
      <c r="G56" s="99">
        <f t="shared" si="2"/>
        <v>73.841250000000002</v>
      </c>
      <c r="H56" s="98">
        <v>0.48334490740740743</v>
      </c>
      <c r="I56" s="146"/>
      <c r="J56" s="100">
        <v>5</v>
      </c>
      <c r="K56" s="166" t="s">
        <v>379</v>
      </c>
    </row>
    <row r="57" spans="1:11" x14ac:dyDescent="0.25">
      <c r="A57" s="96">
        <v>55</v>
      </c>
      <c r="B57" s="100">
        <v>40</v>
      </c>
      <c r="C57" s="146" t="s">
        <v>321</v>
      </c>
      <c r="D57" s="100">
        <v>14</v>
      </c>
      <c r="E57" s="152">
        <f t="shared" si="1"/>
        <v>73.841250000000002</v>
      </c>
      <c r="F57" s="102"/>
      <c r="G57" s="99">
        <f t="shared" si="2"/>
        <v>73.841250000000002</v>
      </c>
      <c r="H57" s="98">
        <v>0.48668981481481483</v>
      </c>
      <c r="I57" s="146"/>
      <c r="J57" s="100">
        <v>6</v>
      </c>
      <c r="K57" s="166" t="s">
        <v>379</v>
      </c>
    </row>
    <row r="58" spans="1:11" x14ac:dyDescent="0.25">
      <c r="A58" s="96">
        <v>56</v>
      </c>
      <c r="B58" s="100">
        <v>35</v>
      </c>
      <c r="C58" s="146" t="s">
        <v>322</v>
      </c>
      <c r="D58" s="100">
        <v>14</v>
      </c>
      <c r="E58" s="152">
        <f t="shared" si="1"/>
        <v>73.841250000000002</v>
      </c>
      <c r="F58" s="102"/>
      <c r="G58" s="99">
        <f t="shared" si="2"/>
        <v>73.841250000000002</v>
      </c>
      <c r="H58" s="98">
        <v>0.4902199074074074</v>
      </c>
      <c r="I58" s="146"/>
      <c r="J58" s="153">
        <v>6</v>
      </c>
      <c r="K58" s="166" t="s">
        <v>380</v>
      </c>
    </row>
    <row r="59" spans="1:11" x14ac:dyDescent="0.25">
      <c r="A59" s="96">
        <v>57</v>
      </c>
      <c r="B59" s="100">
        <v>19</v>
      </c>
      <c r="C59" s="146" t="s">
        <v>323</v>
      </c>
      <c r="D59" s="100">
        <v>14</v>
      </c>
      <c r="E59" s="152">
        <f t="shared" si="1"/>
        <v>73.841250000000002</v>
      </c>
      <c r="F59" s="102"/>
      <c r="G59" s="99">
        <f t="shared" si="2"/>
        <v>73.841250000000002</v>
      </c>
      <c r="H59" s="98">
        <v>0.49326388888888889</v>
      </c>
      <c r="I59" s="146"/>
      <c r="J59" s="153">
        <v>7</v>
      </c>
      <c r="K59" s="166" t="s">
        <v>380</v>
      </c>
    </row>
    <row r="60" spans="1:11" x14ac:dyDescent="0.25">
      <c r="A60" s="96">
        <v>60</v>
      </c>
      <c r="B60" s="100">
        <v>10</v>
      </c>
      <c r="C60" s="146" t="s">
        <v>326</v>
      </c>
      <c r="D60" s="100">
        <v>13</v>
      </c>
      <c r="E60" s="152">
        <f t="shared" si="1"/>
        <v>68.566874999999996</v>
      </c>
      <c r="F60" s="105">
        <v>2.5960000000000001</v>
      </c>
      <c r="G60" s="99">
        <f t="shared" si="2"/>
        <v>71.162875</v>
      </c>
      <c r="H60" s="98">
        <v>0.46796296296296297</v>
      </c>
      <c r="I60" s="146"/>
      <c r="J60" s="100">
        <v>21</v>
      </c>
      <c r="K60" s="166" t="s">
        <v>378</v>
      </c>
    </row>
    <row r="61" spans="1:11" x14ac:dyDescent="0.25">
      <c r="A61" s="96">
        <v>61</v>
      </c>
      <c r="B61" s="100">
        <v>3</v>
      </c>
      <c r="C61" s="146" t="s">
        <v>327</v>
      </c>
      <c r="D61" s="100">
        <v>13</v>
      </c>
      <c r="E61" s="152">
        <f t="shared" si="1"/>
        <v>68.566874999999996</v>
      </c>
      <c r="F61" s="105">
        <v>2.5960000000000001</v>
      </c>
      <c r="G61" s="99">
        <f t="shared" si="2"/>
        <v>71.162875</v>
      </c>
      <c r="H61" s="98">
        <v>0.4679976851851852</v>
      </c>
      <c r="I61" s="146"/>
      <c r="J61" s="100">
        <v>22</v>
      </c>
      <c r="K61" s="166" t="s">
        <v>378</v>
      </c>
    </row>
    <row r="62" spans="1:11" x14ac:dyDescent="0.25">
      <c r="A62" s="96">
        <v>62</v>
      </c>
      <c r="B62" s="100">
        <v>6</v>
      </c>
      <c r="C62" s="146" t="s">
        <v>328</v>
      </c>
      <c r="D62" s="100">
        <v>13</v>
      </c>
      <c r="E62" s="152">
        <f t="shared" si="1"/>
        <v>68.566874999999996</v>
      </c>
      <c r="F62" s="105">
        <v>2.5960000000000001</v>
      </c>
      <c r="G62" s="99">
        <f t="shared" si="2"/>
        <v>71.162875</v>
      </c>
      <c r="H62" s="98">
        <v>0.47513888888888883</v>
      </c>
      <c r="I62" s="146"/>
      <c r="J62" s="100">
        <v>4</v>
      </c>
      <c r="K62" s="166" t="s">
        <v>381</v>
      </c>
    </row>
    <row r="63" spans="1:11" x14ac:dyDescent="0.25">
      <c r="A63" s="96">
        <v>58</v>
      </c>
      <c r="B63" s="100">
        <v>105</v>
      </c>
      <c r="C63" s="146" t="s">
        <v>324</v>
      </c>
      <c r="D63" s="100">
        <v>13</v>
      </c>
      <c r="E63" s="152">
        <f t="shared" si="1"/>
        <v>68.566874999999996</v>
      </c>
      <c r="F63" s="105"/>
      <c r="G63" s="99">
        <f t="shared" si="2"/>
        <v>68.566874999999996</v>
      </c>
      <c r="H63" s="98">
        <v>0.44209490740740742</v>
      </c>
      <c r="I63" s="146"/>
      <c r="J63" s="153">
        <v>8</v>
      </c>
      <c r="K63" s="166" t="s">
        <v>380</v>
      </c>
    </row>
    <row r="64" spans="1:11" x14ac:dyDescent="0.25">
      <c r="A64" s="96">
        <v>59</v>
      </c>
      <c r="B64" s="100">
        <v>85</v>
      </c>
      <c r="C64" s="146" t="s">
        <v>325</v>
      </c>
      <c r="D64" s="100">
        <v>13</v>
      </c>
      <c r="E64" s="152">
        <f t="shared" si="1"/>
        <v>68.566874999999996</v>
      </c>
      <c r="F64" s="105"/>
      <c r="G64" s="99">
        <f t="shared" si="2"/>
        <v>68.566874999999996</v>
      </c>
      <c r="H64" s="98">
        <v>0.46530092592592592</v>
      </c>
      <c r="I64" s="146"/>
      <c r="J64" s="153">
        <v>9</v>
      </c>
      <c r="K64" s="166" t="s">
        <v>380</v>
      </c>
    </row>
    <row r="65" spans="1:11" x14ac:dyDescent="0.25">
      <c r="A65" s="96">
        <v>63</v>
      </c>
      <c r="B65" s="100">
        <v>2</v>
      </c>
      <c r="C65" s="146" t="s">
        <v>329</v>
      </c>
      <c r="D65" s="100">
        <v>13</v>
      </c>
      <c r="E65" s="152">
        <f t="shared" si="1"/>
        <v>68.566874999999996</v>
      </c>
      <c r="F65" s="102"/>
      <c r="G65" s="99">
        <f t="shared" si="2"/>
        <v>68.566874999999996</v>
      </c>
      <c r="H65" s="98">
        <v>0.48866898148148147</v>
      </c>
      <c r="I65" s="146"/>
      <c r="J65" s="153">
        <v>10</v>
      </c>
      <c r="K65" s="166" t="s">
        <v>380</v>
      </c>
    </row>
    <row r="66" spans="1:11" x14ac:dyDescent="0.25">
      <c r="A66" s="96">
        <v>64</v>
      </c>
      <c r="B66" s="100">
        <v>91</v>
      </c>
      <c r="C66" s="146" t="s">
        <v>330</v>
      </c>
      <c r="D66" s="100">
        <v>12</v>
      </c>
      <c r="E66" s="152">
        <f t="shared" si="1"/>
        <v>63.292500000000004</v>
      </c>
      <c r="F66" s="102"/>
      <c r="G66" s="99">
        <f t="shared" si="2"/>
        <v>63.292500000000004</v>
      </c>
      <c r="H66" s="98">
        <v>0.2951273148148148</v>
      </c>
      <c r="I66" s="146"/>
      <c r="J66" s="100">
        <v>17</v>
      </c>
      <c r="K66" s="170" t="s">
        <v>386</v>
      </c>
    </row>
    <row r="67" spans="1:11" x14ac:dyDescent="0.25">
      <c r="A67" s="96">
        <v>65</v>
      </c>
      <c r="B67" s="100">
        <v>106</v>
      </c>
      <c r="C67" s="146" t="s">
        <v>331</v>
      </c>
      <c r="D67" s="100">
        <v>12</v>
      </c>
      <c r="E67" s="152">
        <f t="shared" si="1"/>
        <v>63.292500000000004</v>
      </c>
      <c r="F67" s="102"/>
      <c r="G67" s="99">
        <f t="shared" ref="G67:G97" si="3">D67*42.195/8+F67</f>
        <v>63.292500000000004</v>
      </c>
      <c r="H67" s="98">
        <v>0.2951388888888889</v>
      </c>
      <c r="I67" s="146"/>
      <c r="J67" s="100">
        <v>23</v>
      </c>
      <c r="K67" s="166" t="s">
        <v>378</v>
      </c>
    </row>
    <row r="68" spans="1:11" x14ac:dyDescent="0.25">
      <c r="A68" s="96">
        <v>66</v>
      </c>
      <c r="B68" s="100">
        <v>86</v>
      </c>
      <c r="C68" s="146" t="s">
        <v>332</v>
      </c>
      <c r="D68" s="100">
        <v>12</v>
      </c>
      <c r="E68" s="152">
        <f t="shared" ref="E68:E105" si="4">D68*42.195/8</f>
        <v>63.292500000000004</v>
      </c>
      <c r="F68" s="102"/>
      <c r="G68" s="99">
        <f t="shared" si="3"/>
        <v>63.292500000000004</v>
      </c>
      <c r="H68" s="98">
        <v>0.34660879629629626</v>
      </c>
      <c r="I68" s="146"/>
      <c r="J68" s="100">
        <v>24</v>
      </c>
      <c r="K68" s="166" t="s">
        <v>378</v>
      </c>
    </row>
    <row r="69" spans="1:11" x14ac:dyDescent="0.25">
      <c r="A69" s="96">
        <v>67</v>
      </c>
      <c r="B69" s="100">
        <v>20</v>
      </c>
      <c r="C69" s="146" t="s">
        <v>333</v>
      </c>
      <c r="D69" s="100">
        <v>12</v>
      </c>
      <c r="E69" s="152">
        <f t="shared" si="4"/>
        <v>63.292500000000004</v>
      </c>
      <c r="F69" s="102"/>
      <c r="G69" s="99">
        <f t="shared" si="3"/>
        <v>63.292500000000004</v>
      </c>
      <c r="H69" s="98">
        <v>0.41704861111111113</v>
      </c>
      <c r="I69" s="146"/>
      <c r="J69" s="153">
        <v>11</v>
      </c>
      <c r="K69" s="166" t="s">
        <v>380</v>
      </c>
    </row>
    <row r="70" spans="1:11" x14ac:dyDescent="0.25">
      <c r="A70" s="96">
        <v>68</v>
      </c>
      <c r="B70" s="100">
        <v>70</v>
      </c>
      <c r="C70" s="146" t="s">
        <v>334</v>
      </c>
      <c r="D70" s="100">
        <v>12</v>
      </c>
      <c r="E70" s="152">
        <f t="shared" si="4"/>
        <v>63.292500000000004</v>
      </c>
      <c r="F70" s="102"/>
      <c r="G70" s="99">
        <f t="shared" si="3"/>
        <v>63.292500000000004</v>
      </c>
      <c r="H70" s="98">
        <v>0.43903935185185183</v>
      </c>
      <c r="I70" s="146"/>
      <c r="J70" s="100">
        <v>7</v>
      </c>
      <c r="K70" s="166" t="s">
        <v>379</v>
      </c>
    </row>
    <row r="71" spans="1:11" x14ac:dyDescent="0.25">
      <c r="A71" s="96">
        <v>69</v>
      </c>
      <c r="B71" s="100">
        <v>17</v>
      </c>
      <c r="C71" s="146" t="s">
        <v>335</v>
      </c>
      <c r="D71" s="100">
        <v>12</v>
      </c>
      <c r="E71" s="152">
        <f t="shared" si="4"/>
        <v>63.292500000000004</v>
      </c>
      <c r="F71" s="102"/>
      <c r="G71" s="99">
        <f t="shared" si="3"/>
        <v>63.292500000000004</v>
      </c>
      <c r="H71" s="98">
        <v>0.48831018518518521</v>
      </c>
      <c r="I71" s="146"/>
      <c r="J71" s="100">
        <v>5</v>
      </c>
      <c r="K71" s="166" t="s">
        <v>381</v>
      </c>
    </row>
    <row r="72" spans="1:11" x14ac:dyDescent="0.25">
      <c r="A72" s="96">
        <v>74</v>
      </c>
      <c r="B72" s="100">
        <v>82</v>
      </c>
      <c r="C72" s="146" t="s">
        <v>340</v>
      </c>
      <c r="D72" s="100">
        <v>11</v>
      </c>
      <c r="E72" s="152">
        <f t="shared" si="4"/>
        <v>58.018124999999998</v>
      </c>
      <c r="F72" s="105">
        <v>2.5960000000000001</v>
      </c>
      <c r="G72" s="99">
        <f t="shared" si="3"/>
        <v>60.614125000000001</v>
      </c>
      <c r="H72" s="98">
        <v>0.46358796296296295</v>
      </c>
      <c r="I72" s="146"/>
      <c r="J72" s="100">
        <v>25</v>
      </c>
      <c r="K72" s="166" t="s">
        <v>378</v>
      </c>
    </row>
    <row r="73" spans="1:11" x14ac:dyDescent="0.25">
      <c r="A73" s="96">
        <v>70</v>
      </c>
      <c r="B73" s="100">
        <v>101</v>
      </c>
      <c r="C73" s="146" t="s">
        <v>336</v>
      </c>
      <c r="D73" s="100">
        <v>11</v>
      </c>
      <c r="E73" s="152">
        <f t="shared" si="4"/>
        <v>58.018124999999998</v>
      </c>
      <c r="F73" s="105"/>
      <c r="G73" s="99">
        <f t="shared" si="3"/>
        <v>58.018124999999998</v>
      </c>
      <c r="H73" s="98">
        <v>0.27228009259259262</v>
      </c>
      <c r="I73" s="146"/>
      <c r="J73" s="153">
        <v>12</v>
      </c>
      <c r="K73" s="166" t="s">
        <v>380</v>
      </c>
    </row>
    <row r="74" spans="1:11" x14ac:dyDescent="0.25">
      <c r="A74" s="96">
        <v>71</v>
      </c>
      <c r="B74" s="100">
        <v>26</v>
      </c>
      <c r="C74" s="146" t="s">
        <v>337</v>
      </c>
      <c r="D74" s="100">
        <v>11</v>
      </c>
      <c r="E74" s="152">
        <f t="shared" si="4"/>
        <v>58.018124999999998</v>
      </c>
      <c r="F74" s="102"/>
      <c r="G74" s="99">
        <f t="shared" si="3"/>
        <v>58.018124999999998</v>
      </c>
      <c r="H74" s="98">
        <v>0.29017361111111112</v>
      </c>
      <c r="I74" s="146"/>
      <c r="J74" s="100">
        <v>18</v>
      </c>
      <c r="K74" s="170" t="s">
        <v>386</v>
      </c>
    </row>
    <row r="75" spans="1:11" x14ac:dyDescent="0.25">
      <c r="A75" s="96">
        <v>72</v>
      </c>
      <c r="B75" s="100">
        <v>115</v>
      </c>
      <c r="C75" s="146" t="s">
        <v>338</v>
      </c>
      <c r="D75" s="100">
        <v>11</v>
      </c>
      <c r="E75" s="152">
        <f t="shared" si="4"/>
        <v>58.018124999999998</v>
      </c>
      <c r="F75" s="105"/>
      <c r="G75" s="99">
        <f t="shared" si="3"/>
        <v>58.018124999999998</v>
      </c>
      <c r="H75" s="98">
        <v>0.38623842592592594</v>
      </c>
      <c r="I75" s="146"/>
      <c r="J75" s="100">
        <v>19</v>
      </c>
      <c r="K75" s="170" t="s">
        <v>386</v>
      </c>
    </row>
    <row r="76" spans="1:11" x14ac:dyDescent="0.25">
      <c r="A76" s="96">
        <v>73</v>
      </c>
      <c r="B76" s="100">
        <v>29</v>
      </c>
      <c r="C76" s="146" t="s">
        <v>341</v>
      </c>
      <c r="D76" s="100">
        <v>11</v>
      </c>
      <c r="E76" s="152">
        <f t="shared" si="4"/>
        <v>58.018124999999998</v>
      </c>
      <c r="F76" s="102"/>
      <c r="G76" s="99">
        <f t="shared" si="3"/>
        <v>58.018124999999998</v>
      </c>
      <c r="H76" s="98">
        <v>0.49467592592592591</v>
      </c>
      <c r="I76" s="146"/>
      <c r="J76" s="100">
        <v>6</v>
      </c>
      <c r="K76" s="166" t="s">
        <v>381</v>
      </c>
    </row>
    <row r="77" spans="1:11" x14ac:dyDescent="0.25">
      <c r="A77" s="96">
        <v>75</v>
      </c>
      <c r="B77" s="100">
        <v>66</v>
      </c>
      <c r="C77" s="146" t="s">
        <v>342</v>
      </c>
      <c r="D77" s="100">
        <v>10</v>
      </c>
      <c r="E77" s="152">
        <f t="shared" si="4"/>
        <v>52.743749999999999</v>
      </c>
      <c r="F77" s="102"/>
      <c r="G77" s="99">
        <f t="shared" si="3"/>
        <v>52.743749999999999</v>
      </c>
      <c r="H77" s="98">
        <v>0.23809027777777778</v>
      </c>
      <c r="I77" s="146"/>
      <c r="J77" s="100">
        <v>20</v>
      </c>
      <c r="K77" s="170" t="s">
        <v>386</v>
      </c>
    </row>
    <row r="78" spans="1:11" x14ac:dyDescent="0.25">
      <c r="A78" s="96">
        <v>76</v>
      </c>
      <c r="B78" s="100">
        <v>83</v>
      </c>
      <c r="C78" s="146" t="s">
        <v>343</v>
      </c>
      <c r="D78" s="100">
        <v>10</v>
      </c>
      <c r="E78" s="152">
        <f t="shared" si="4"/>
        <v>52.743749999999999</v>
      </c>
      <c r="F78" s="102"/>
      <c r="G78" s="99">
        <f t="shared" si="3"/>
        <v>52.743749999999999</v>
      </c>
      <c r="H78" s="98">
        <v>0.24857638888888889</v>
      </c>
      <c r="I78" s="146"/>
      <c r="J78" s="100">
        <v>21</v>
      </c>
      <c r="K78" s="170" t="s">
        <v>386</v>
      </c>
    </row>
    <row r="79" spans="1:11" x14ac:dyDescent="0.25">
      <c r="A79" s="96">
        <v>77</v>
      </c>
      <c r="B79" s="100">
        <v>57</v>
      </c>
      <c r="C79" s="146" t="s">
        <v>344</v>
      </c>
      <c r="D79" s="100">
        <v>10</v>
      </c>
      <c r="E79" s="152">
        <f t="shared" si="4"/>
        <v>52.743749999999999</v>
      </c>
      <c r="F79" s="102"/>
      <c r="G79" s="99">
        <f t="shared" si="3"/>
        <v>52.743749999999999</v>
      </c>
      <c r="H79" s="98">
        <v>0.25437500000000002</v>
      </c>
      <c r="I79" s="146"/>
      <c r="J79" s="100">
        <v>22</v>
      </c>
      <c r="K79" s="170" t="s">
        <v>386</v>
      </c>
    </row>
    <row r="80" spans="1:11" x14ac:dyDescent="0.25">
      <c r="A80" s="96">
        <v>78</v>
      </c>
      <c r="B80" s="100">
        <v>116</v>
      </c>
      <c r="C80" s="146" t="s">
        <v>345</v>
      </c>
      <c r="D80" s="100">
        <v>10</v>
      </c>
      <c r="E80" s="152">
        <f t="shared" si="4"/>
        <v>52.743749999999999</v>
      </c>
      <c r="F80" s="102"/>
      <c r="G80" s="99">
        <f t="shared" si="3"/>
        <v>52.743749999999999</v>
      </c>
      <c r="H80" s="98">
        <v>0.26990740740740743</v>
      </c>
      <c r="I80" s="146"/>
      <c r="J80" s="100">
        <v>26</v>
      </c>
      <c r="K80" s="166" t="s">
        <v>378</v>
      </c>
    </row>
    <row r="81" spans="1:11" x14ac:dyDescent="0.25">
      <c r="A81" s="96">
        <v>79</v>
      </c>
      <c r="B81" s="100">
        <v>55</v>
      </c>
      <c r="C81" s="146" t="s">
        <v>39</v>
      </c>
      <c r="D81" s="100">
        <v>10</v>
      </c>
      <c r="E81" s="152">
        <f t="shared" si="4"/>
        <v>52.743749999999999</v>
      </c>
      <c r="F81" s="102"/>
      <c r="G81" s="99">
        <f t="shared" si="3"/>
        <v>52.743749999999999</v>
      </c>
      <c r="H81" s="98">
        <v>0.27763888888888888</v>
      </c>
      <c r="I81" s="146"/>
      <c r="J81" s="100">
        <v>8</v>
      </c>
      <c r="K81" s="166" t="s">
        <v>379</v>
      </c>
    </row>
    <row r="82" spans="1:11" x14ac:dyDescent="0.25">
      <c r="A82" s="96">
        <v>80</v>
      </c>
      <c r="B82" s="100">
        <v>62</v>
      </c>
      <c r="C82" s="146" t="s">
        <v>346</v>
      </c>
      <c r="D82" s="100">
        <v>10</v>
      </c>
      <c r="E82" s="152">
        <f t="shared" si="4"/>
        <v>52.743749999999999</v>
      </c>
      <c r="F82" s="102"/>
      <c r="G82" s="99">
        <f t="shared" si="3"/>
        <v>52.743749999999999</v>
      </c>
      <c r="H82" s="98">
        <v>0.29265046296296299</v>
      </c>
      <c r="I82" s="146"/>
      <c r="J82" s="100">
        <v>27</v>
      </c>
      <c r="K82" s="166" t="s">
        <v>378</v>
      </c>
    </row>
    <row r="83" spans="1:11" x14ac:dyDescent="0.25">
      <c r="A83" s="96">
        <v>81</v>
      </c>
      <c r="B83" s="100">
        <v>50</v>
      </c>
      <c r="C83" s="146" t="s">
        <v>347</v>
      </c>
      <c r="D83" s="100">
        <v>10</v>
      </c>
      <c r="E83" s="152">
        <f t="shared" si="4"/>
        <v>52.743749999999999</v>
      </c>
      <c r="F83" s="102"/>
      <c r="G83" s="99">
        <f t="shared" si="3"/>
        <v>52.743749999999999</v>
      </c>
      <c r="H83" s="98">
        <v>0.29265046296296299</v>
      </c>
      <c r="I83" s="146"/>
      <c r="J83" s="100">
        <v>9</v>
      </c>
      <c r="K83" s="166" t="s">
        <v>379</v>
      </c>
    </row>
    <row r="84" spans="1:11" x14ac:dyDescent="0.25">
      <c r="A84" s="96">
        <v>82</v>
      </c>
      <c r="B84" s="100">
        <v>1</v>
      </c>
      <c r="C84" s="146" t="s">
        <v>348</v>
      </c>
      <c r="D84" s="100">
        <v>10</v>
      </c>
      <c r="E84" s="152">
        <f t="shared" si="4"/>
        <v>52.743749999999999</v>
      </c>
      <c r="F84" s="102"/>
      <c r="G84" s="99">
        <f t="shared" si="3"/>
        <v>52.743749999999999</v>
      </c>
      <c r="H84" s="98">
        <v>0.30740740740740741</v>
      </c>
      <c r="I84" s="146"/>
      <c r="J84" s="100">
        <v>6</v>
      </c>
      <c r="K84" s="170" t="s">
        <v>385</v>
      </c>
    </row>
    <row r="85" spans="1:11" x14ac:dyDescent="0.25">
      <c r="A85" s="96">
        <v>83</v>
      </c>
      <c r="B85" s="100">
        <v>7</v>
      </c>
      <c r="C85" s="146" t="s">
        <v>349</v>
      </c>
      <c r="D85" s="100">
        <v>10</v>
      </c>
      <c r="E85" s="152">
        <f t="shared" si="4"/>
        <v>52.743749999999999</v>
      </c>
      <c r="F85" s="102"/>
      <c r="G85" s="99">
        <f t="shared" si="3"/>
        <v>52.743749999999999</v>
      </c>
      <c r="H85" s="98">
        <v>0.36518518518518522</v>
      </c>
      <c r="I85" s="146"/>
      <c r="J85" s="100">
        <v>7</v>
      </c>
      <c r="K85" s="166" t="s">
        <v>381</v>
      </c>
    </row>
    <row r="86" spans="1:11" x14ac:dyDescent="0.25">
      <c r="A86" s="96">
        <v>84</v>
      </c>
      <c r="B86" s="100">
        <v>22</v>
      </c>
      <c r="C86" s="146" t="s">
        <v>350</v>
      </c>
      <c r="D86" s="100">
        <v>10</v>
      </c>
      <c r="E86" s="152">
        <f t="shared" si="4"/>
        <v>52.743749999999999</v>
      </c>
      <c r="F86" s="102"/>
      <c r="G86" s="99">
        <f t="shared" si="3"/>
        <v>52.743749999999999</v>
      </c>
      <c r="H86" s="98">
        <v>0.42670138888888887</v>
      </c>
      <c r="I86" s="146"/>
      <c r="J86" s="100">
        <v>7</v>
      </c>
      <c r="K86" s="170" t="s">
        <v>385</v>
      </c>
    </row>
    <row r="87" spans="1:11" x14ac:dyDescent="0.25">
      <c r="A87" s="96">
        <v>85</v>
      </c>
      <c r="B87" s="100">
        <v>117</v>
      </c>
      <c r="C87" s="146" t="s">
        <v>351</v>
      </c>
      <c r="D87" s="100">
        <v>10</v>
      </c>
      <c r="E87" s="152">
        <f t="shared" si="4"/>
        <v>52.743749999999999</v>
      </c>
      <c r="F87" s="102"/>
      <c r="G87" s="99">
        <f t="shared" si="3"/>
        <v>52.743749999999999</v>
      </c>
      <c r="H87" s="98">
        <v>0.46917824074074077</v>
      </c>
      <c r="I87" s="146"/>
      <c r="J87" s="100">
        <v>23</v>
      </c>
      <c r="K87" s="170" t="s">
        <v>386</v>
      </c>
    </row>
    <row r="88" spans="1:11" x14ac:dyDescent="0.25">
      <c r="A88" s="96">
        <v>86</v>
      </c>
      <c r="B88" s="100">
        <v>9</v>
      </c>
      <c r="C88" s="146" t="s">
        <v>352</v>
      </c>
      <c r="D88" s="100">
        <v>10</v>
      </c>
      <c r="E88" s="152">
        <f t="shared" si="4"/>
        <v>52.743749999999999</v>
      </c>
      <c r="F88" s="102"/>
      <c r="G88" s="99">
        <f t="shared" si="3"/>
        <v>52.743749999999999</v>
      </c>
      <c r="H88" s="98">
        <v>0.4841550925925926</v>
      </c>
      <c r="I88" s="146"/>
      <c r="J88" s="153">
        <v>13</v>
      </c>
      <c r="K88" s="166" t="s">
        <v>380</v>
      </c>
    </row>
    <row r="89" spans="1:11" x14ac:dyDescent="0.25">
      <c r="A89" s="96">
        <v>87</v>
      </c>
      <c r="B89" s="100">
        <v>93</v>
      </c>
      <c r="C89" s="146" t="s">
        <v>353</v>
      </c>
      <c r="D89" s="100">
        <v>9</v>
      </c>
      <c r="E89" s="152">
        <f t="shared" si="4"/>
        <v>47.469374999999999</v>
      </c>
      <c r="F89" s="102"/>
      <c r="G89" s="99">
        <f t="shared" si="3"/>
        <v>47.469374999999999</v>
      </c>
      <c r="H89" s="98">
        <v>0.16493055555555555</v>
      </c>
      <c r="I89" s="146"/>
      <c r="J89" s="100">
        <v>28</v>
      </c>
      <c r="K89" s="166" t="s">
        <v>378</v>
      </c>
    </row>
    <row r="90" spans="1:11" x14ac:dyDescent="0.25">
      <c r="A90" s="96">
        <v>88</v>
      </c>
      <c r="B90" s="100">
        <v>11</v>
      </c>
      <c r="C90" s="146" t="s">
        <v>354</v>
      </c>
      <c r="D90" s="100">
        <v>9</v>
      </c>
      <c r="E90" s="152">
        <f t="shared" si="4"/>
        <v>47.469374999999999</v>
      </c>
      <c r="F90" s="102"/>
      <c r="G90" s="99">
        <f t="shared" si="3"/>
        <v>47.469374999999999</v>
      </c>
      <c r="H90" s="98">
        <v>0.24629629629629632</v>
      </c>
      <c r="I90" s="146"/>
      <c r="J90" s="100">
        <v>8</v>
      </c>
      <c r="K90" s="166" t="s">
        <v>381</v>
      </c>
    </row>
    <row r="91" spans="1:11" x14ac:dyDescent="0.25">
      <c r="A91" s="96">
        <v>89</v>
      </c>
      <c r="B91" s="100">
        <v>39</v>
      </c>
      <c r="C91" s="146" t="s">
        <v>355</v>
      </c>
      <c r="D91" s="100">
        <v>9</v>
      </c>
      <c r="E91" s="152">
        <f t="shared" si="4"/>
        <v>47.469374999999999</v>
      </c>
      <c r="F91" s="102"/>
      <c r="G91" s="99">
        <f t="shared" si="3"/>
        <v>47.469374999999999</v>
      </c>
      <c r="H91" s="98">
        <v>0.25871527777777775</v>
      </c>
      <c r="I91" s="146"/>
      <c r="J91" s="100">
        <v>24</v>
      </c>
      <c r="K91" s="170" t="s">
        <v>386</v>
      </c>
    </row>
    <row r="92" spans="1:11" x14ac:dyDescent="0.25">
      <c r="A92" s="96">
        <v>90</v>
      </c>
      <c r="B92" s="100">
        <v>71</v>
      </c>
      <c r="C92" s="146" t="s">
        <v>356</v>
      </c>
      <c r="D92" s="100">
        <v>8</v>
      </c>
      <c r="E92" s="152">
        <f t="shared" si="4"/>
        <v>42.195</v>
      </c>
      <c r="F92" s="102"/>
      <c r="G92" s="99">
        <f t="shared" si="3"/>
        <v>42.195</v>
      </c>
      <c r="H92" s="98">
        <v>0.19086805555555555</v>
      </c>
      <c r="I92" s="146"/>
      <c r="J92" s="100">
        <v>25</v>
      </c>
      <c r="K92" s="170" t="s">
        <v>386</v>
      </c>
    </row>
    <row r="93" spans="1:11" x14ac:dyDescent="0.25">
      <c r="A93" s="96">
        <v>91</v>
      </c>
      <c r="B93" s="100">
        <v>100</v>
      </c>
      <c r="C93" s="146" t="s">
        <v>357</v>
      </c>
      <c r="D93" s="100">
        <v>8</v>
      </c>
      <c r="E93" s="152">
        <f t="shared" si="4"/>
        <v>42.195</v>
      </c>
      <c r="F93" s="102"/>
      <c r="G93" s="99">
        <f t="shared" si="3"/>
        <v>42.195</v>
      </c>
      <c r="H93" s="98">
        <v>0.19498842592592591</v>
      </c>
      <c r="I93" s="146"/>
      <c r="J93" s="100">
        <v>29</v>
      </c>
      <c r="K93" s="166" t="s">
        <v>378</v>
      </c>
    </row>
    <row r="94" spans="1:11" x14ac:dyDescent="0.25">
      <c r="A94" s="96">
        <v>92</v>
      </c>
      <c r="B94" s="100">
        <v>124</v>
      </c>
      <c r="C94" s="146" t="s">
        <v>358</v>
      </c>
      <c r="D94" s="100">
        <v>8</v>
      </c>
      <c r="E94" s="152">
        <f t="shared" si="4"/>
        <v>42.195</v>
      </c>
      <c r="F94" s="102"/>
      <c r="G94" s="99">
        <f t="shared" si="3"/>
        <v>42.195</v>
      </c>
      <c r="H94" s="98">
        <v>0.2212962962962963</v>
      </c>
      <c r="I94" s="146"/>
      <c r="J94" s="100">
        <v>30</v>
      </c>
      <c r="K94" s="166" t="s">
        <v>378</v>
      </c>
    </row>
    <row r="95" spans="1:11" x14ac:dyDescent="0.25">
      <c r="A95" s="96">
        <v>93</v>
      </c>
      <c r="B95" s="100">
        <v>84</v>
      </c>
      <c r="C95" s="146" t="s">
        <v>359</v>
      </c>
      <c r="D95" s="100">
        <v>8</v>
      </c>
      <c r="E95" s="152">
        <f t="shared" si="4"/>
        <v>42.195</v>
      </c>
      <c r="F95" s="102"/>
      <c r="G95" s="99">
        <f t="shared" si="3"/>
        <v>42.195</v>
      </c>
      <c r="H95" s="98">
        <v>0.24630787037037036</v>
      </c>
      <c r="I95" s="146" t="s">
        <v>278</v>
      </c>
      <c r="J95" s="100">
        <v>1</v>
      </c>
      <c r="K95" s="166" t="s">
        <v>382</v>
      </c>
    </row>
    <row r="96" spans="1:11" x14ac:dyDescent="0.25">
      <c r="A96" s="96">
        <v>94</v>
      </c>
      <c r="B96" s="100">
        <v>94</v>
      </c>
      <c r="C96" s="146" t="s">
        <v>360</v>
      </c>
      <c r="D96" s="100">
        <v>8</v>
      </c>
      <c r="E96" s="152">
        <f t="shared" si="4"/>
        <v>42.195</v>
      </c>
      <c r="F96" s="102"/>
      <c r="G96" s="99">
        <f t="shared" si="3"/>
        <v>42.195</v>
      </c>
      <c r="H96" s="98">
        <v>0.25721064814814815</v>
      </c>
      <c r="I96" s="146"/>
      <c r="J96" s="100">
        <v>10</v>
      </c>
      <c r="K96" s="166" t="s">
        <v>379</v>
      </c>
    </row>
    <row r="97" spans="1:11" x14ac:dyDescent="0.25">
      <c r="A97" s="96">
        <v>95</v>
      </c>
      <c r="B97" s="100">
        <v>52</v>
      </c>
      <c r="C97" s="146" t="s">
        <v>361</v>
      </c>
      <c r="D97" s="100">
        <v>8</v>
      </c>
      <c r="E97" s="152">
        <f t="shared" si="4"/>
        <v>42.195</v>
      </c>
      <c r="F97" s="102"/>
      <c r="G97" s="99">
        <f t="shared" si="3"/>
        <v>42.195</v>
      </c>
      <c r="H97" s="98">
        <v>0.2580439814814815</v>
      </c>
      <c r="I97" s="146"/>
      <c r="J97" s="100">
        <v>26</v>
      </c>
      <c r="K97" s="170" t="s">
        <v>386</v>
      </c>
    </row>
    <row r="98" spans="1:11" x14ac:dyDescent="0.25">
      <c r="A98" s="96">
        <v>96</v>
      </c>
      <c r="B98" s="100">
        <v>51</v>
      </c>
      <c r="C98" s="146" t="s">
        <v>362</v>
      </c>
      <c r="D98" s="100">
        <v>8</v>
      </c>
      <c r="E98" s="152">
        <f t="shared" si="4"/>
        <v>42.195</v>
      </c>
      <c r="F98" s="102"/>
      <c r="G98" s="99">
        <f t="shared" ref="G98:G105" si="5">D98*42.195/8+F98</f>
        <v>42.195</v>
      </c>
      <c r="H98" s="98">
        <v>0.34387731481481482</v>
      </c>
      <c r="I98" s="146"/>
      <c r="J98" s="100">
        <v>2</v>
      </c>
      <c r="K98" s="166" t="s">
        <v>382</v>
      </c>
    </row>
    <row r="99" spans="1:11" x14ac:dyDescent="0.25">
      <c r="A99" s="96">
        <v>97</v>
      </c>
      <c r="B99" s="100">
        <v>58</v>
      </c>
      <c r="C99" s="146" t="s">
        <v>363</v>
      </c>
      <c r="D99" s="100">
        <v>8</v>
      </c>
      <c r="E99" s="152">
        <f t="shared" si="4"/>
        <v>42.195</v>
      </c>
      <c r="F99" s="102"/>
      <c r="G99" s="99">
        <f t="shared" si="5"/>
        <v>42.195</v>
      </c>
      <c r="H99" s="98">
        <v>0.34387731481481482</v>
      </c>
      <c r="I99" s="146"/>
      <c r="J99" s="100">
        <v>3</v>
      </c>
      <c r="K99" s="166" t="s">
        <v>382</v>
      </c>
    </row>
    <row r="100" spans="1:11" x14ac:dyDescent="0.25">
      <c r="A100" s="96">
        <v>98</v>
      </c>
      <c r="B100" s="100">
        <v>77</v>
      </c>
      <c r="C100" s="146" t="s">
        <v>364</v>
      </c>
      <c r="D100" s="100">
        <v>6</v>
      </c>
      <c r="E100" s="152">
        <f t="shared" si="4"/>
        <v>31.646250000000002</v>
      </c>
      <c r="F100" s="102"/>
      <c r="G100" s="99">
        <f t="shared" si="5"/>
        <v>31.646250000000002</v>
      </c>
      <c r="H100" s="98">
        <v>0.18752314814814816</v>
      </c>
      <c r="I100" s="146"/>
      <c r="J100" s="100">
        <v>11</v>
      </c>
      <c r="K100" s="166" t="s">
        <v>379</v>
      </c>
    </row>
    <row r="101" spans="1:11" x14ac:dyDescent="0.25">
      <c r="A101" s="96">
        <v>99</v>
      </c>
      <c r="B101" s="100">
        <v>28</v>
      </c>
      <c r="C101" s="146" t="s">
        <v>365</v>
      </c>
      <c r="D101" s="100">
        <v>6</v>
      </c>
      <c r="E101" s="152">
        <f t="shared" si="4"/>
        <v>31.646250000000002</v>
      </c>
      <c r="F101" s="102"/>
      <c r="G101" s="99">
        <f t="shared" si="5"/>
        <v>31.646250000000002</v>
      </c>
      <c r="H101" s="98">
        <v>0.1894675925925926</v>
      </c>
      <c r="I101" s="146"/>
      <c r="J101" s="153">
        <v>14</v>
      </c>
      <c r="K101" s="166" t="s">
        <v>380</v>
      </c>
    </row>
    <row r="102" spans="1:11" x14ac:dyDescent="0.25">
      <c r="A102" s="96">
        <v>100</v>
      </c>
      <c r="B102" s="100">
        <v>15</v>
      </c>
      <c r="C102" s="146" t="s">
        <v>366</v>
      </c>
      <c r="D102" s="100">
        <v>5</v>
      </c>
      <c r="E102" s="152">
        <f t="shared" si="4"/>
        <v>26.371874999999999</v>
      </c>
      <c r="F102" s="102"/>
      <c r="G102" s="99">
        <f t="shared" si="5"/>
        <v>26.371874999999999</v>
      </c>
      <c r="H102" s="98">
        <v>0.13005787037037037</v>
      </c>
      <c r="I102" s="146"/>
      <c r="J102" s="153">
        <v>15</v>
      </c>
      <c r="K102" s="166" t="s">
        <v>380</v>
      </c>
    </row>
    <row r="103" spans="1:11" x14ac:dyDescent="0.25">
      <c r="A103" s="96">
        <v>101</v>
      </c>
      <c r="B103" s="100">
        <v>30</v>
      </c>
      <c r="C103" s="146" t="s">
        <v>367</v>
      </c>
      <c r="D103" s="100">
        <v>5</v>
      </c>
      <c r="E103" s="152">
        <f t="shared" si="4"/>
        <v>26.371874999999999</v>
      </c>
      <c r="F103" s="102"/>
      <c r="G103" s="99">
        <f t="shared" si="5"/>
        <v>26.371874999999999</v>
      </c>
      <c r="H103" s="98">
        <v>0.13789351851851853</v>
      </c>
      <c r="I103" s="146"/>
      <c r="J103" s="153">
        <v>16</v>
      </c>
      <c r="K103" s="166" t="s">
        <v>380</v>
      </c>
    </row>
    <row r="104" spans="1:11" x14ac:dyDescent="0.25">
      <c r="A104" s="96">
        <v>102</v>
      </c>
      <c r="B104" s="100">
        <v>110</v>
      </c>
      <c r="C104" s="146" t="s">
        <v>368</v>
      </c>
      <c r="D104" s="100">
        <v>4</v>
      </c>
      <c r="E104" s="152">
        <f t="shared" si="4"/>
        <v>21.0975</v>
      </c>
      <c r="F104" s="102"/>
      <c r="G104" s="99">
        <f t="shared" si="5"/>
        <v>21.0975</v>
      </c>
      <c r="H104" s="98">
        <v>9.4375000000000001E-2</v>
      </c>
      <c r="I104" s="146"/>
      <c r="J104" s="100">
        <v>31</v>
      </c>
      <c r="K104" s="166" t="s">
        <v>378</v>
      </c>
    </row>
    <row r="105" spans="1:11" ht="15.75" thickBot="1" x14ac:dyDescent="0.3">
      <c r="A105" s="95">
        <v>103</v>
      </c>
      <c r="B105" s="94">
        <v>54</v>
      </c>
      <c r="C105" s="93" t="s">
        <v>369</v>
      </c>
      <c r="D105" s="94">
        <v>4</v>
      </c>
      <c r="E105" s="167">
        <f t="shared" si="4"/>
        <v>21.0975</v>
      </c>
      <c r="F105" s="109"/>
      <c r="G105" s="92">
        <f t="shared" si="5"/>
        <v>21.0975</v>
      </c>
      <c r="H105" s="91">
        <v>0.10445601851851853</v>
      </c>
      <c r="I105" s="93"/>
      <c r="J105" s="94">
        <v>32</v>
      </c>
      <c r="K105" s="168" t="s">
        <v>378</v>
      </c>
    </row>
    <row r="106" spans="1:11" ht="15.75" thickBot="1" x14ac:dyDescent="0.3">
      <c r="A106" s="151"/>
      <c r="J106" s="169"/>
    </row>
  </sheetData>
  <sortState ref="A2:J106">
    <sortCondition descending="1" ref="G2:G106"/>
    <sortCondition ref="H2:H106"/>
  </sortState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M58" sqref="M58"/>
    </sheetView>
  </sheetViews>
  <sheetFormatPr defaultRowHeight="15" x14ac:dyDescent="0.25"/>
  <cols>
    <col min="1" max="1" width="6.7109375" style="5" customWidth="1"/>
    <col min="2" max="2" width="28.28515625" style="22" customWidth="1"/>
    <col min="3" max="3" width="13.85546875" style="21" bestFit="1" customWidth="1"/>
    <col min="4" max="4" width="13.28515625" style="21" customWidth="1"/>
    <col min="5" max="5" width="13.28515625" style="47" customWidth="1"/>
    <col min="6" max="6" width="20.5703125" style="21" customWidth="1"/>
    <col min="7" max="7" width="9.85546875" style="49" bestFit="1" customWidth="1"/>
    <col min="8" max="8" width="9.85546875" style="49" customWidth="1"/>
    <col min="9" max="9" width="13.7109375" style="21" customWidth="1"/>
    <col min="10" max="10" width="9.7109375" style="47" bestFit="1" customWidth="1"/>
    <col min="13" max="16384" width="9.140625" style="21"/>
  </cols>
  <sheetData>
    <row r="1" spans="1:13" ht="21.75" thickBot="1" x14ac:dyDescent="0.4">
      <c r="A1" s="4"/>
      <c r="B1" s="4" t="s">
        <v>35</v>
      </c>
      <c r="C1" s="4"/>
      <c r="J1" s="4"/>
    </row>
    <row r="2" spans="1:13" s="25" customFormat="1" ht="28.15" customHeight="1" thickBot="1" x14ac:dyDescent="0.3">
      <c r="A2" s="76" t="s">
        <v>0</v>
      </c>
      <c r="B2" s="77" t="s">
        <v>1</v>
      </c>
      <c r="C2" s="78" t="s">
        <v>7</v>
      </c>
      <c r="D2" s="79" t="s">
        <v>49</v>
      </c>
      <c r="E2" s="80" t="s">
        <v>262</v>
      </c>
      <c r="F2" s="79" t="s">
        <v>2</v>
      </c>
      <c r="G2" s="79" t="s">
        <v>8</v>
      </c>
      <c r="H2" s="79" t="s">
        <v>55</v>
      </c>
      <c r="I2" s="78" t="s">
        <v>6</v>
      </c>
      <c r="J2" s="78" t="s">
        <v>261</v>
      </c>
    </row>
    <row r="3" spans="1:13" x14ac:dyDescent="0.25">
      <c r="A3" s="141">
        <v>1</v>
      </c>
      <c r="B3" s="129" t="s">
        <v>194</v>
      </c>
      <c r="C3" s="134">
        <v>147.6825</v>
      </c>
      <c r="D3" s="143" t="s">
        <v>264</v>
      </c>
      <c r="E3" s="143" t="s">
        <v>263</v>
      </c>
      <c r="F3" s="129" t="s">
        <v>195</v>
      </c>
      <c r="G3" s="135">
        <v>14</v>
      </c>
      <c r="H3" s="135"/>
      <c r="I3" s="136">
        <v>73.841250000000002</v>
      </c>
      <c r="J3" s="123">
        <v>28</v>
      </c>
    </row>
    <row r="4" spans="1:13" x14ac:dyDescent="0.25">
      <c r="A4" s="142">
        <v>1</v>
      </c>
      <c r="B4" s="130" t="s">
        <v>194</v>
      </c>
      <c r="C4" s="133">
        <v>147.6825</v>
      </c>
      <c r="D4" s="139" t="s">
        <v>264</v>
      </c>
      <c r="E4" s="139" t="s">
        <v>263</v>
      </c>
      <c r="F4" s="130" t="s">
        <v>36</v>
      </c>
      <c r="G4" s="132">
        <v>14</v>
      </c>
      <c r="H4" s="132"/>
      <c r="I4" s="127">
        <v>73.841250000000002</v>
      </c>
      <c r="J4" s="122">
        <v>28</v>
      </c>
    </row>
    <row r="5" spans="1:13" x14ac:dyDescent="0.25">
      <c r="A5" s="142">
        <v>2</v>
      </c>
      <c r="B5" s="130" t="s">
        <v>196</v>
      </c>
      <c r="C5" s="133">
        <v>142.40812499999998</v>
      </c>
      <c r="D5" s="139">
        <v>2</v>
      </c>
      <c r="E5" s="139" t="s">
        <v>263</v>
      </c>
      <c r="F5" s="130" t="s">
        <v>197</v>
      </c>
      <c r="G5" s="132">
        <v>14</v>
      </c>
      <c r="H5" s="132"/>
      <c r="I5" s="127">
        <v>73.841250000000002</v>
      </c>
      <c r="J5" s="122">
        <v>27</v>
      </c>
    </row>
    <row r="6" spans="1:13" x14ac:dyDescent="0.25">
      <c r="A6" s="142">
        <v>2</v>
      </c>
      <c r="B6" s="130" t="s">
        <v>196</v>
      </c>
      <c r="C6" s="133">
        <v>142.40812499999998</v>
      </c>
      <c r="D6" s="139">
        <v>2</v>
      </c>
      <c r="E6" s="139" t="s">
        <v>263</v>
      </c>
      <c r="F6" s="130" t="s">
        <v>198</v>
      </c>
      <c r="G6" s="132">
        <v>13</v>
      </c>
      <c r="H6" s="132"/>
      <c r="I6" s="127">
        <v>68.566874999999996</v>
      </c>
      <c r="J6" s="122">
        <v>27</v>
      </c>
    </row>
    <row r="7" spans="1:13" x14ac:dyDescent="0.25">
      <c r="A7" s="142">
        <v>3</v>
      </c>
      <c r="B7" s="130" t="s">
        <v>199</v>
      </c>
      <c r="C7" s="133">
        <v>137.13375000000002</v>
      </c>
      <c r="D7" s="139">
        <v>3</v>
      </c>
      <c r="E7" s="139" t="s">
        <v>263</v>
      </c>
      <c r="F7" s="130" t="s">
        <v>41</v>
      </c>
      <c r="G7" s="132">
        <v>14</v>
      </c>
      <c r="H7" s="132"/>
      <c r="I7" s="127">
        <v>73.841250000000002</v>
      </c>
      <c r="J7" s="122">
        <v>26</v>
      </c>
    </row>
    <row r="8" spans="1:13" x14ac:dyDescent="0.25">
      <c r="A8" s="142">
        <v>3</v>
      </c>
      <c r="B8" s="130" t="s">
        <v>199</v>
      </c>
      <c r="C8" s="133">
        <v>137.13375000000002</v>
      </c>
      <c r="D8" s="139">
        <v>3</v>
      </c>
      <c r="E8" s="139" t="s">
        <v>263</v>
      </c>
      <c r="F8" s="130" t="s">
        <v>200</v>
      </c>
      <c r="G8" s="132">
        <v>12</v>
      </c>
      <c r="H8" s="132"/>
      <c r="I8" s="127">
        <v>63.292500000000004</v>
      </c>
      <c r="J8" s="122">
        <v>26</v>
      </c>
    </row>
    <row r="9" spans="1:13" x14ac:dyDescent="0.25">
      <c r="A9" s="142">
        <v>4</v>
      </c>
      <c r="B9" s="130" t="s">
        <v>201</v>
      </c>
      <c r="C9" s="133">
        <v>134.455375</v>
      </c>
      <c r="D9" s="139" t="s">
        <v>264</v>
      </c>
      <c r="E9" s="139" t="s">
        <v>265</v>
      </c>
      <c r="F9" s="130" t="s">
        <v>56</v>
      </c>
      <c r="G9" s="132">
        <v>13</v>
      </c>
      <c r="H9" s="132"/>
      <c r="I9" s="127">
        <v>68.566874999999996</v>
      </c>
      <c r="J9" s="122">
        <v>25</v>
      </c>
    </row>
    <row r="10" spans="1:13" x14ac:dyDescent="0.25">
      <c r="A10" s="142">
        <v>4</v>
      </c>
      <c r="B10" s="130" t="s">
        <v>201</v>
      </c>
      <c r="C10" s="133">
        <v>134.455375</v>
      </c>
      <c r="D10" s="139" t="s">
        <v>264</v>
      </c>
      <c r="E10" s="139" t="s">
        <v>265</v>
      </c>
      <c r="F10" s="130" t="s">
        <v>202</v>
      </c>
      <c r="G10" s="132">
        <v>12</v>
      </c>
      <c r="H10" s="140">
        <v>2.5960000000000001</v>
      </c>
      <c r="I10" s="127">
        <v>65.888500000000008</v>
      </c>
      <c r="J10" s="122">
        <v>25</v>
      </c>
    </row>
    <row r="11" spans="1:13" x14ac:dyDescent="0.25">
      <c r="A11" s="142">
        <v>5</v>
      </c>
      <c r="B11" s="130" t="s">
        <v>203</v>
      </c>
      <c r="C11" s="133">
        <v>129.18100000000001</v>
      </c>
      <c r="D11" s="139">
        <v>2</v>
      </c>
      <c r="E11" s="139" t="s">
        <v>265</v>
      </c>
      <c r="F11" s="130" t="s">
        <v>204</v>
      </c>
      <c r="G11" s="132">
        <v>11</v>
      </c>
      <c r="H11" s="140">
        <v>2.5960000000000001</v>
      </c>
      <c r="I11" s="127">
        <v>58.018124999999998</v>
      </c>
      <c r="J11" s="122">
        <v>24</v>
      </c>
    </row>
    <row r="12" spans="1:13" x14ac:dyDescent="0.25">
      <c r="A12" s="142">
        <v>5</v>
      </c>
      <c r="B12" s="130" t="s">
        <v>203</v>
      </c>
      <c r="C12" s="133">
        <v>129.18100000000001</v>
      </c>
      <c r="D12" s="139">
        <v>2</v>
      </c>
      <c r="E12" s="139" t="s">
        <v>265</v>
      </c>
      <c r="F12" s="130" t="s">
        <v>205</v>
      </c>
      <c r="G12" s="132">
        <v>13</v>
      </c>
      <c r="H12" s="132"/>
      <c r="I12" s="127">
        <v>68.566874999999996</v>
      </c>
      <c r="J12" s="122">
        <v>24</v>
      </c>
    </row>
    <row r="13" spans="1:13" x14ac:dyDescent="0.25">
      <c r="A13" s="142">
        <v>6</v>
      </c>
      <c r="B13" s="130" t="s">
        <v>206</v>
      </c>
      <c r="C13" s="133">
        <v>121.310625</v>
      </c>
      <c r="D13" s="139">
        <v>3</v>
      </c>
      <c r="E13" s="139" t="s">
        <v>265</v>
      </c>
      <c r="F13" s="130" t="s">
        <v>207</v>
      </c>
      <c r="G13" s="132">
        <v>11</v>
      </c>
      <c r="H13" s="132"/>
      <c r="I13" s="127">
        <v>58.018124999999998</v>
      </c>
      <c r="J13" s="122">
        <v>23</v>
      </c>
      <c r="M13" s="110"/>
    </row>
    <row r="14" spans="1:13" x14ac:dyDescent="0.25">
      <c r="A14" s="142">
        <v>6</v>
      </c>
      <c r="B14" s="130" t="s">
        <v>206</v>
      </c>
      <c r="C14" s="133">
        <v>121.310625</v>
      </c>
      <c r="D14" s="139">
        <v>3</v>
      </c>
      <c r="E14" s="139" t="s">
        <v>265</v>
      </c>
      <c r="F14" s="130" t="s">
        <v>208</v>
      </c>
      <c r="G14" s="132">
        <v>12</v>
      </c>
      <c r="H14" s="132"/>
      <c r="I14" s="127">
        <v>63.292500000000004</v>
      </c>
      <c r="J14" s="122">
        <v>23</v>
      </c>
      <c r="M14" s="110"/>
    </row>
    <row r="15" spans="1:13" x14ac:dyDescent="0.25">
      <c r="A15" s="142">
        <v>7</v>
      </c>
      <c r="B15" s="130" t="s">
        <v>209</v>
      </c>
      <c r="C15" s="133">
        <v>121.310625</v>
      </c>
      <c r="D15" s="139">
        <v>4</v>
      </c>
      <c r="E15" s="139" t="s">
        <v>265</v>
      </c>
      <c r="F15" s="130" t="s">
        <v>210</v>
      </c>
      <c r="G15" s="132">
        <v>9</v>
      </c>
      <c r="H15" s="132"/>
      <c r="I15" s="127">
        <v>47.469374999999999</v>
      </c>
      <c r="J15" s="122">
        <v>23</v>
      </c>
      <c r="M15" s="110"/>
    </row>
    <row r="16" spans="1:13" x14ac:dyDescent="0.25">
      <c r="A16" s="142">
        <v>7</v>
      </c>
      <c r="B16" s="130" t="s">
        <v>209</v>
      </c>
      <c r="C16" s="133">
        <v>121.310625</v>
      </c>
      <c r="D16" s="139">
        <v>4</v>
      </c>
      <c r="E16" s="139" t="s">
        <v>265</v>
      </c>
      <c r="F16" s="130" t="s">
        <v>211</v>
      </c>
      <c r="G16" s="132">
        <v>14</v>
      </c>
      <c r="H16" s="140"/>
      <c r="I16" s="127">
        <v>76.437250000000006</v>
      </c>
      <c r="J16" s="122">
        <v>23</v>
      </c>
      <c r="M16" s="110"/>
    </row>
    <row r="17" spans="1:13" x14ac:dyDescent="0.25">
      <c r="A17" s="142">
        <v>8</v>
      </c>
      <c r="B17" s="130" t="s">
        <v>212</v>
      </c>
      <c r="C17" s="133">
        <v>118.63225</v>
      </c>
      <c r="D17" s="139">
        <v>5</v>
      </c>
      <c r="E17" s="139" t="s">
        <v>265</v>
      </c>
      <c r="F17" s="130" t="s">
        <v>213</v>
      </c>
      <c r="G17" s="132">
        <v>12</v>
      </c>
      <c r="H17" s="132"/>
      <c r="I17" s="127">
        <v>63.292500000000004</v>
      </c>
      <c r="J17" s="122">
        <v>22</v>
      </c>
      <c r="M17" s="110"/>
    </row>
    <row r="18" spans="1:13" x14ac:dyDescent="0.25">
      <c r="A18" s="142">
        <v>8</v>
      </c>
      <c r="B18" s="130" t="s">
        <v>212</v>
      </c>
      <c r="C18" s="133">
        <v>118.63225</v>
      </c>
      <c r="D18" s="139">
        <v>5</v>
      </c>
      <c r="E18" s="139" t="s">
        <v>265</v>
      </c>
      <c r="F18" s="130" t="s">
        <v>42</v>
      </c>
      <c r="G18" s="132">
        <v>10</v>
      </c>
      <c r="H18" s="140">
        <v>2.5960000000000001</v>
      </c>
      <c r="I18" s="127">
        <v>52.743749999999999</v>
      </c>
      <c r="J18" s="122">
        <v>22</v>
      </c>
      <c r="M18" s="110"/>
    </row>
    <row r="19" spans="1:13" x14ac:dyDescent="0.25">
      <c r="A19" s="142">
        <v>9</v>
      </c>
      <c r="B19" s="130" t="s">
        <v>214</v>
      </c>
      <c r="C19" s="133">
        <v>116.03625</v>
      </c>
      <c r="D19" s="139" t="s">
        <v>264</v>
      </c>
      <c r="E19" s="139" t="s">
        <v>266</v>
      </c>
      <c r="F19" s="130" t="s">
        <v>215</v>
      </c>
      <c r="G19" s="132">
        <v>11</v>
      </c>
      <c r="H19" s="140"/>
      <c r="I19" s="127">
        <v>60.614125000000001</v>
      </c>
      <c r="J19" s="122">
        <v>22</v>
      </c>
      <c r="M19" s="110"/>
    </row>
    <row r="20" spans="1:13" x14ac:dyDescent="0.25">
      <c r="A20" s="142">
        <v>9</v>
      </c>
      <c r="B20" s="130" t="s">
        <v>214</v>
      </c>
      <c r="C20" s="133">
        <v>116.03625</v>
      </c>
      <c r="D20" s="139" t="s">
        <v>264</v>
      </c>
      <c r="E20" s="139" t="s">
        <v>266</v>
      </c>
      <c r="F20" s="130" t="s">
        <v>216</v>
      </c>
      <c r="G20" s="132">
        <v>11</v>
      </c>
      <c r="H20" s="132"/>
      <c r="I20" s="127">
        <v>58.018124999999998</v>
      </c>
      <c r="J20" s="122">
        <v>22</v>
      </c>
      <c r="M20" s="110"/>
    </row>
    <row r="21" spans="1:13" x14ac:dyDescent="0.25">
      <c r="A21" s="142">
        <v>10</v>
      </c>
      <c r="B21" s="130" t="s">
        <v>220</v>
      </c>
      <c r="C21" s="133">
        <v>116.03625</v>
      </c>
      <c r="D21" s="139">
        <v>6</v>
      </c>
      <c r="E21" s="139" t="s">
        <v>265</v>
      </c>
      <c r="F21" s="130" t="s">
        <v>221</v>
      </c>
      <c r="G21" s="132">
        <v>11</v>
      </c>
      <c r="H21" s="132"/>
      <c r="I21" s="127">
        <v>58.018124999999998</v>
      </c>
      <c r="J21" s="122">
        <v>22</v>
      </c>
      <c r="M21" s="110"/>
    </row>
    <row r="22" spans="1:13" x14ac:dyDescent="0.25">
      <c r="A22" s="142">
        <v>10</v>
      </c>
      <c r="B22" s="130" t="s">
        <v>220</v>
      </c>
      <c r="C22" s="133">
        <v>116.03625</v>
      </c>
      <c r="D22" s="139">
        <v>6</v>
      </c>
      <c r="E22" s="139" t="s">
        <v>265</v>
      </c>
      <c r="F22" s="130" t="s">
        <v>222</v>
      </c>
      <c r="G22" s="132">
        <v>11</v>
      </c>
      <c r="H22" s="132"/>
      <c r="I22" s="127">
        <v>58.018124999999998</v>
      </c>
      <c r="J22" s="122">
        <v>22</v>
      </c>
      <c r="M22" s="110"/>
    </row>
    <row r="23" spans="1:13" x14ac:dyDescent="0.25">
      <c r="A23" s="142">
        <v>11</v>
      </c>
      <c r="B23" s="130" t="s">
        <v>217</v>
      </c>
      <c r="C23" s="133">
        <v>116.03625</v>
      </c>
      <c r="D23" s="139">
        <v>7</v>
      </c>
      <c r="E23" s="139" t="s">
        <v>265</v>
      </c>
      <c r="F23" s="130" t="s">
        <v>218</v>
      </c>
      <c r="G23" s="132">
        <v>12</v>
      </c>
      <c r="H23" s="132"/>
      <c r="I23" s="127">
        <v>63.292500000000004</v>
      </c>
      <c r="J23" s="122">
        <v>22</v>
      </c>
      <c r="M23" s="110"/>
    </row>
    <row r="24" spans="1:13" x14ac:dyDescent="0.25">
      <c r="A24" s="142">
        <v>11</v>
      </c>
      <c r="B24" s="130" t="s">
        <v>217</v>
      </c>
      <c r="C24" s="133">
        <v>116.03625</v>
      </c>
      <c r="D24" s="139">
        <v>7</v>
      </c>
      <c r="E24" s="139" t="s">
        <v>265</v>
      </c>
      <c r="F24" s="130" t="s">
        <v>219</v>
      </c>
      <c r="G24" s="132">
        <v>10</v>
      </c>
      <c r="H24" s="132"/>
      <c r="I24" s="127">
        <v>52.743749999999999</v>
      </c>
      <c r="J24" s="122">
        <v>22</v>
      </c>
      <c r="M24" s="110"/>
    </row>
    <row r="25" spans="1:13" x14ac:dyDescent="0.25">
      <c r="A25" s="142">
        <v>12</v>
      </c>
      <c r="B25" s="130" t="s">
        <v>223</v>
      </c>
      <c r="C25" s="133">
        <v>110.761875</v>
      </c>
      <c r="D25" s="139">
        <v>8</v>
      </c>
      <c r="E25" s="139" t="s">
        <v>265</v>
      </c>
      <c r="F25" s="130" t="s">
        <v>224</v>
      </c>
      <c r="G25" s="132">
        <v>12</v>
      </c>
      <c r="H25" s="132"/>
      <c r="I25" s="127">
        <v>63.292500000000004</v>
      </c>
      <c r="J25" s="122">
        <v>21</v>
      </c>
      <c r="M25" s="110"/>
    </row>
    <row r="26" spans="1:13" x14ac:dyDescent="0.25">
      <c r="A26" s="142">
        <v>12</v>
      </c>
      <c r="B26" s="130" t="s">
        <v>223</v>
      </c>
      <c r="C26" s="133">
        <v>110.761875</v>
      </c>
      <c r="D26" s="139">
        <v>8</v>
      </c>
      <c r="E26" s="139" t="s">
        <v>265</v>
      </c>
      <c r="F26" s="130" t="s">
        <v>225</v>
      </c>
      <c r="G26" s="132">
        <v>9</v>
      </c>
      <c r="H26" s="132"/>
      <c r="I26" s="127">
        <v>47.469374999999999</v>
      </c>
      <c r="J26" s="122">
        <v>21</v>
      </c>
    </row>
    <row r="27" spans="1:13" x14ac:dyDescent="0.25">
      <c r="A27" s="145">
        <v>13</v>
      </c>
      <c r="B27" s="130" t="s">
        <v>226</v>
      </c>
      <c r="C27" s="133">
        <v>110.761875</v>
      </c>
      <c r="D27" s="139">
        <v>4</v>
      </c>
      <c r="E27" s="139" t="s">
        <v>263</v>
      </c>
      <c r="F27" s="130" t="s">
        <v>227</v>
      </c>
      <c r="G27" s="132">
        <v>11</v>
      </c>
      <c r="H27" s="132"/>
      <c r="I27" s="127">
        <v>58.018124999999998</v>
      </c>
      <c r="J27" s="122">
        <v>21</v>
      </c>
    </row>
    <row r="28" spans="1:13" x14ac:dyDescent="0.25">
      <c r="A28" s="145">
        <v>13</v>
      </c>
      <c r="B28" s="130" t="s">
        <v>226</v>
      </c>
      <c r="C28" s="133">
        <v>110.761875</v>
      </c>
      <c r="D28" s="139">
        <v>4</v>
      </c>
      <c r="E28" s="139" t="s">
        <v>263</v>
      </c>
      <c r="F28" s="130" t="s">
        <v>43</v>
      </c>
      <c r="G28" s="132">
        <v>10</v>
      </c>
      <c r="H28" s="132"/>
      <c r="I28" s="127">
        <v>52.743749999999999</v>
      </c>
      <c r="J28" s="122">
        <v>21</v>
      </c>
    </row>
    <row r="29" spans="1:13" x14ac:dyDescent="0.25">
      <c r="A29" s="145">
        <v>14</v>
      </c>
      <c r="B29" s="130" t="s">
        <v>228</v>
      </c>
      <c r="C29" s="133">
        <v>110.761875</v>
      </c>
      <c r="D29" s="139">
        <v>5</v>
      </c>
      <c r="E29" s="139" t="s">
        <v>263</v>
      </c>
      <c r="F29" s="130" t="s">
        <v>229</v>
      </c>
      <c r="G29" s="132">
        <v>10</v>
      </c>
      <c r="H29" s="132"/>
      <c r="I29" s="127">
        <v>52.743749999999999</v>
      </c>
      <c r="J29" s="122">
        <v>21</v>
      </c>
    </row>
    <row r="30" spans="1:13" x14ac:dyDescent="0.25">
      <c r="A30" s="145">
        <v>14</v>
      </c>
      <c r="B30" s="130" t="s">
        <v>228</v>
      </c>
      <c r="C30" s="133">
        <v>110.761875</v>
      </c>
      <c r="D30" s="139">
        <v>5</v>
      </c>
      <c r="E30" s="139" t="s">
        <v>263</v>
      </c>
      <c r="F30" s="130" t="s">
        <v>230</v>
      </c>
      <c r="G30" s="132">
        <v>11</v>
      </c>
      <c r="H30" s="132"/>
      <c r="I30" s="127">
        <v>58.018124999999998</v>
      </c>
      <c r="J30" s="122">
        <v>21</v>
      </c>
    </row>
    <row r="31" spans="1:13" x14ac:dyDescent="0.25">
      <c r="A31" s="145">
        <v>15</v>
      </c>
      <c r="B31" s="130" t="s">
        <v>231</v>
      </c>
      <c r="C31" s="133">
        <v>110.761875</v>
      </c>
      <c r="D31" s="139">
        <v>6</v>
      </c>
      <c r="E31" s="139" t="s">
        <v>263</v>
      </c>
      <c r="F31" s="130" t="s">
        <v>232</v>
      </c>
      <c r="G31" s="132">
        <v>10</v>
      </c>
      <c r="H31" s="132"/>
      <c r="I31" s="127">
        <v>52.743749999999999</v>
      </c>
      <c r="J31" s="122">
        <v>21</v>
      </c>
    </row>
    <row r="32" spans="1:13" x14ac:dyDescent="0.25">
      <c r="A32" s="145">
        <v>15.4</v>
      </c>
      <c r="B32" s="130" t="s">
        <v>231</v>
      </c>
      <c r="C32" s="133">
        <v>110.761875</v>
      </c>
      <c r="D32" s="139">
        <v>6</v>
      </c>
      <c r="E32" s="139" t="s">
        <v>263</v>
      </c>
      <c r="F32" s="130" t="s">
        <v>233</v>
      </c>
      <c r="G32" s="132">
        <v>11</v>
      </c>
      <c r="H32" s="132"/>
      <c r="I32" s="127">
        <v>58.018124999999998</v>
      </c>
      <c r="J32" s="122">
        <v>21</v>
      </c>
    </row>
    <row r="33" spans="1:10" x14ac:dyDescent="0.25">
      <c r="A33" s="145">
        <v>16.399999999999999</v>
      </c>
      <c r="B33" s="130" t="s">
        <v>234</v>
      </c>
      <c r="C33" s="133">
        <v>105.4875</v>
      </c>
      <c r="D33" s="139">
        <v>9</v>
      </c>
      <c r="E33" s="139" t="s">
        <v>265</v>
      </c>
      <c r="F33" s="130" t="s">
        <v>235</v>
      </c>
      <c r="G33" s="132">
        <v>9</v>
      </c>
      <c r="H33" s="132"/>
      <c r="I33" s="127">
        <v>47.469374999999999</v>
      </c>
      <c r="J33" s="122">
        <v>20</v>
      </c>
    </row>
    <row r="34" spans="1:10" x14ac:dyDescent="0.25">
      <c r="A34" s="145">
        <v>16.399999999999999</v>
      </c>
      <c r="B34" s="130" t="s">
        <v>234</v>
      </c>
      <c r="C34" s="133">
        <v>105.4875</v>
      </c>
      <c r="D34" s="139">
        <v>9</v>
      </c>
      <c r="E34" s="139" t="s">
        <v>265</v>
      </c>
      <c r="F34" s="130" t="s">
        <v>236</v>
      </c>
      <c r="G34" s="132">
        <v>11</v>
      </c>
      <c r="H34" s="132"/>
      <c r="I34" s="127">
        <v>58.018124999999998</v>
      </c>
      <c r="J34" s="122">
        <v>20</v>
      </c>
    </row>
    <row r="35" spans="1:10" x14ac:dyDescent="0.25">
      <c r="A35" s="145">
        <v>17.399999999999999</v>
      </c>
      <c r="B35" s="130" t="s">
        <v>237</v>
      </c>
      <c r="C35" s="133">
        <v>105.4875</v>
      </c>
      <c r="D35" s="139">
        <v>2</v>
      </c>
      <c r="E35" s="139" t="s">
        <v>266</v>
      </c>
      <c r="F35" s="130" t="s">
        <v>238</v>
      </c>
      <c r="G35" s="132">
        <v>10</v>
      </c>
      <c r="H35" s="132"/>
      <c r="I35" s="127">
        <v>52.743749999999999</v>
      </c>
      <c r="J35" s="122">
        <v>20</v>
      </c>
    </row>
    <row r="36" spans="1:10" x14ac:dyDescent="0.25">
      <c r="A36" s="145">
        <v>17.399999999999999</v>
      </c>
      <c r="B36" s="130" t="s">
        <v>237</v>
      </c>
      <c r="C36" s="133">
        <v>105.4875</v>
      </c>
      <c r="D36" s="139">
        <v>2</v>
      </c>
      <c r="E36" s="139" t="s">
        <v>266</v>
      </c>
      <c r="F36" s="130" t="s">
        <v>239</v>
      </c>
      <c r="G36" s="132">
        <v>10</v>
      </c>
      <c r="H36" s="132"/>
      <c r="I36" s="127">
        <v>52.743749999999999</v>
      </c>
      <c r="J36" s="122">
        <v>20</v>
      </c>
    </row>
    <row r="37" spans="1:10" x14ac:dyDescent="0.25">
      <c r="A37" s="145">
        <v>18.399999999999999</v>
      </c>
      <c r="B37" s="130" t="s">
        <v>240</v>
      </c>
      <c r="C37" s="133">
        <v>105.4875</v>
      </c>
      <c r="D37" s="139">
        <v>10</v>
      </c>
      <c r="E37" s="139" t="s">
        <v>265</v>
      </c>
      <c r="F37" s="130" t="s">
        <v>241</v>
      </c>
      <c r="G37" s="132">
        <v>10</v>
      </c>
      <c r="H37" s="132"/>
      <c r="I37" s="127">
        <v>52.743749999999999</v>
      </c>
      <c r="J37" s="122">
        <v>20</v>
      </c>
    </row>
    <row r="38" spans="1:10" x14ac:dyDescent="0.25">
      <c r="A38" s="145">
        <v>18</v>
      </c>
      <c r="B38" s="130" t="s">
        <v>240</v>
      </c>
      <c r="C38" s="133">
        <v>105.4875</v>
      </c>
      <c r="D38" s="139">
        <v>10</v>
      </c>
      <c r="E38" s="139" t="s">
        <v>265</v>
      </c>
      <c r="F38" s="130" t="s">
        <v>242</v>
      </c>
      <c r="G38" s="132">
        <v>10</v>
      </c>
      <c r="H38" s="132"/>
      <c r="I38" s="127">
        <v>52.743749999999999</v>
      </c>
      <c r="J38" s="122">
        <v>20</v>
      </c>
    </row>
    <row r="39" spans="1:10" x14ac:dyDescent="0.25">
      <c r="A39" s="145">
        <v>19</v>
      </c>
      <c r="B39" s="130" t="s">
        <v>243</v>
      </c>
      <c r="C39" s="133">
        <v>105.4875</v>
      </c>
      <c r="D39" s="139">
        <v>7</v>
      </c>
      <c r="E39" s="139" t="s">
        <v>263</v>
      </c>
      <c r="F39" s="130" t="s">
        <v>244</v>
      </c>
      <c r="G39" s="132">
        <v>10</v>
      </c>
      <c r="H39" s="132"/>
      <c r="I39" s="127">
        <v>52.743749999999999</v>
      </c>
      <c r="J39" s="122">
        <v>20</v>
      </c>
    </row>
    <row r="40" spans="1:10" x14ac:dyDescent="0.25">
      <c r="A40" s="145">
        <v>19</v>
      </c>
      <c r="B40" s="130" t="s">
        <v>243</v>
      </c>
      <c r="C40" s="133">
        <v>105.4875</v>
      </c>
      <c r="D40" s="139">
        <v>7</v>
      </c>
      <c r="E40" s="139" t="s">
        <v>263</v>
      </c>
      <c r="F40" s="130" t="s">
        <v>245</v>
      </c>
      <c r="G40" s="132">
        <v>10</v>
      </c>
      <c r="H40" s="132"/>
      <c r="I40" s="127">
        <v>52.743749999999999</v>
      </c>
      <c r="J40" s="122">
        <v>20</v>
      </c>
    </row>
    <row r="41" spans="1:10" x14ac:dyDescent="0.25">
      <c r="A41" s="145">
        <v>20</v>
      </c>
      <c r="B41" s="130" t="s">
        <v>246</v>
      </c>
      <c r="C41" s="133">
        <v>105.4875</v>
      </c>
      <c r="D41" s="139">
        <v>8</v>
      </c>
      <c r="E41" s="139" t="s">
        <v>263</v>
      </c>
      <c r="F41" s="130" t="s">
        <v>247</v>
      </c>
      <c r="G41" s="132">
        <v>10</v>
      </c>
      <c r="H41" s="132"/>
      <c r="I41" s="127">
        <v>52.743749999999999</v>
      </c>
      <c r="J41" s="122">
        <v>20</v>
      </c>
    </row>
    <row r="42" spans="1:10" x14ac:dyDescent="0.25">
      <c r="A42" s="145">
        <v>20</v>
      </c>
      <c r="B42" s="130" t="s">
        <v>246</v>
      </c>
      <c r="C42" s="133">
        <v>105.4875</v>
      </c>
      <c r="D42" s="139">
        <v>8</v>
      </c>
      <c r="E42" s="139" t="s">
        <v>263</v>
      </c>
      <c r="F42" s="130" t="s">
        <v>248</v>
      </c>
      <c r="G42" s="132">
        <v>10</v>
      </c>
      <c r="H42" s="132"/>
      <c r="I42" s="127">
        <v>52.743749999999999</v>
      </c>
      <c r="J42" s="122">
        <v>20</v>
      </c>
    </row>
    <row r="43" spans="1:10" x14ac:dyDescent="0.25">
      <c r="A43" s="145">
        <v>21</v>
      </c>
      <c r="B43" s="130" t="s">
        <v>249</v>
      </c>
      <c r="C43" s="133">
        <v>100.21312499999999</v>
      </c>
      <c r="D43" s="139">
        <v>9</v>
      </c>
      <c r="E43" s="139" t="s">
        <v>263</v>
      </c>
      <c r="F43" s="130" t="s">
        <v>250</v>
      </c>
      <c r="G43" s="132">
        <v>10</v>
      </c>
      <c r="H43" s="132"/>
      <c r="I43" s="127">
        <v>52.743749999999999</v>
      </c>
      <c r="J43" s="122">
        <v>19</v>
      </c>
    </row>
    <row r="44" spans="1:10" x14ac:dyDescent="0.25">
      <c r="A44" s="145">
        <v>21</v>
      </c>
      <c r="B44" s="130" t="s">
        <v>249</v>
      </c>
      <c r="C44" s="133">
        <v>100.21312499999999</v>
      </c>
      <c r="D44" s="139">
        <v>9</v>
      </c>
      <c r="E44" s="139" t="s">
        <v>263</v>
      </c>
      <c r="F44" s="130" t="s">
        <v>251</v>
      </c>
      <c r="G44" s="132">
        <v>9</v>
      </c>
      <c r="H44" s="132"/>
      <c r="I44" s="127">
        <v>47.469374999999999</v>
      </c>
      <c r="J44" s="122">
        <v>19</v>
      </c>
    </row>
    <row r="45" spans="1:10" x14ac:dyDescent="0.25">
      <c r="A45" s="145">
        <v>22</v>
      </c>
      <c r="B45" s="130" t="s">
        <v>252</v>
      </c>
      <c r="C45" s="133">
        <v>94.938749999999999</v>
      </c>
      <c r="D45" s="139">
        <v>11</v>
      </c>
      <c r="E45" s="139" t="s">
        <v>265</v>
      </c>
      <c r="F45" s="130" t="s">
        <v>253</v>
      </c>
      <c r="G45" s="132">
        <v>9</v>
      </c>
      <c r="H45" s="138"/>
      <c r="I45" s="127">
        <v>47.469374999999999</v>
      </c>
      <c r="J45" s="122">
        <v>18</v>
      </c>
    </row>
    <row r="46" spans="1:10" x14ac:dyDescent="0.25">
      <c r="A46" s="145">
        <v>22</v>
      </c>
      <c r="B46" s="130" t="s">
        <v>252</v>
      </c>
      <c r="C46" s="133">
        <v>94.938749999999999</v>
      </c>
      <c r="D46" s="139">
        <v>11</v>
      </c>
      <c r="E46" s="139" t="s">
        <v>265</v>
      </c>
      <c r="F46" s="130" t="s">
        <v>254</v>
      </c>
      <c r="G46" s="132">
        <v>9</v>
      </c>
      <c r="H46" s="138"/>
      <c r="I46" s="127">
        <v>47.469374999999999</v>
      </c>
      <c r="J46" s="122">
        <v>18</v>
      </c>
    </row>
    <row r="47" spans="1:10" x14ac:dyDescent="0.25">
      <c r="A47" s="145">
        <v>23</v>
      </c>
      <c r="B47" s="130" t="s">
        <v>255</v>
      </c>
      <c r="C47" s="133">
        <v>84.39</v>
      </c>
      <c r="D47" s="139">
        <v>12</v>
      </c>
      <c r="E47" s="139" t="s">
        <v>265</v>
      </c>
      <c r="F47" s="130" t="s">
        <v>256</v>
      </c>
      <c r="G47" s="132">
        <v>8</v>
      </c>
      <c r="H47" s="138"/>
      <c r="I47" s="127">
        <v>42.195</v>
      </c>
      <c r="J47" s="122">
        <v>16</v>
      </c>
    </row>
    <row r="48" spans="1:10" x14ac:dyDescent="0.25">
      <c r="A48" s="145">
        <v>23</v>
      </c>
      <c r="B48" s="130" t="s">
        <v>255</v>
      </c>
      <c r="C48" s="133">
        <v>84.39</v>
      </c>
      <c r="D48" s="139">
        <v>12</v>
      </c>
      <c r="E48" s="139" t="s">
        <v>265</v>
      </c>
      <c r="F48" s="130" t="s">
        <v>257</v>
      </c>
      <c r="G48" s="132">
        <v>8</v>
      </c>
      <c r="H48" s="138"/>
      <c r="I48" s="127">
        <v>42.195</v>
      </c>
      <c r="J48" s="122">
        <v>16</v>
      </c>
    </row>
    <row r="49" spans="1:10" x14ac:dyDescent="0.25">
      <c r="A49" s="145">
        <v>24</v>
      </c>
      <c r="B49" s="130" t="s">
        <v>258</v>
      </c>
      <c r="C49" s="133">
        <v>68.56687500000001</v>
      </c>
      <c r="D49" s="139">
        <v>13</v>
      </c>
      <c r="E49" s="139" t="s">
        <v>265</v>
      </c>
      <c r="F49" s="130" t="s">
        <v>259</v>
      </c>
      <c r="G49" s="132">
        <v>6</v>
      </c>
      <c r="H49" s="138"/>
      <c r="I49" s="127">
        <v>31.646250000000002</v>
      </c>
      <c r="J49" s="122">
        <v>13</v>
      </c>
    </row>
    <row r="50" spans="1:10" x14ac:dyDescent="0.25">
      <c r="A50" s="145">
        <v>24</v>
      </c>
      <c r="B50" s="130" t="s">
        <v>258</v>
      </c>
      <c r="C50" s="133">
        <v>68.56687500000001</v>
      </c>
      <c r="D50" s="139">
        <v>13</v>
      </c>
      <c r="E50" s="139" t="s">
        <v>265</v>
      </c>
      <c r="F50" s="130" t="s">
        <v>260</v>
      </c>
      <c r="G50" s="132">
        <v>7</v>
      </c>
      <c r="H50" s="138"/>
      <c r="I50" s="127">
        <v>36.920625000000001</v>
      </c>
      <c r="J50" s="122">
        <v>13</v>
      </c>
    </row>
    <row r="51" spans="1:10" x14ac:dyDescent="0.25">
      <c r="A51" s="121">
        <v>25</v>
      </c>
      <c r="B51" s="146" t="s">
        <v>339</v>
      </c>
      <c r="C51" s="133">
        <v>58.018000000000001</v>
      </c>
      <c r="D51" s="139">
        <v>11</v>
      </c>
      <c r="E51" s="139" t="s">
        <v>266</v>
      </c>
      <c r="F51" s="146" t="s">
        <v>339</v>
      </c>
      <c r="G51" s="125">
        <v>11</v>
      </c>
      <c r="H51" s="125"/>
      <c r="I51" s="124">
        <f>C51</f>
        <v>58.018000000000001</v>
      </c>
      <c r="J51" s="122">
        <v>14</v>
      </c>
    </row>
    <row r="52" spans="1:10" ht="15.75" thickBot="1" x14ac:dyDescent="0.3">
      <c r="A52" s="120">
        <v>25</v>
      </c>
      <c r="B52" s="119" t="s">
        <v>377</v>
      </c>
      <c r="C52" s="137">
        <v>58.018124999999998</v>
      </c>
      <c r="D52" s="144">
        <v>11</v>
      </c>
      <c r="E52" s="144" t="s">
        <v>266</v>
      </c>
      <c r="F52" s="119" t="s">
        <v>377</v>
      </c>
      <c r="G52" s="118">
        <v>0</v>
      </c>
      <c r="H52" s="118"/>
      <c r="I52" s="128">
        <v>0</v>
      </c>
      <c r="J52" s="117">
        <v>14</v>
      </c>
    </row>
    <row r="54" spans="1:10" x14ac:dyDescent="0.25">
      <c r="C54" s="126"/>
      <c r="D54" s="126"/>
      <c r="E54" s="126"/>
      <c r="F54" s="126"/>
      <c r="G54" s="131"/>
    </row>
    <row r="55" spans="1:10" x14ac:dyDescent="0.25">
      <c r="C55" s="126"/>
      <c r="D55" s="126"/>
      <c r="E55" s="126"/>
      <c r="F55" s="126"/>
      <c r="G55" s="131"/>
    </row>
  </sheetData>
  <sortState ref="B13:N16">
    <sortCondition ref="M13:M16"/>
  </sortState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28" workbookViewId="0">
      <selection activeCell="B24" sqref="B24"/>
    </sheetView>
  </sheetViews>
  <sheetFormatPr defaultRowHeight="15" x14ac:dyDescent="0.25"/>
  <cols>
    <col min="1" max="1" width="9.7109375" style="25" customWidth="1"/>
    <col min="2" max="2" width="39" style="22" customWidth="1"/>
    <col min="3" max="3" width="16" style="49" customWidth="1"/>
    <col min="4" max="4" width="17.140625" style="81" customWidth="1"/>
  </cols>
  <sheetData>
    <row r="1" spans="1:4" ht="26.45" customHeight="1" thickBot="1" x14ac:dyDescent="0.45">
      <c r="A1" s="32" t="s">
        <v>50</v>
      </c>
    </row>
    <row r="2" spans="1:4" ht="16.5" customHeight="1" thickBot="1" x14ac:dyDescent="0.3">
      <c r="A2" s="31" t="s">
        <v>49</v>
      </c>
      <c r="B2" s="74" t="s">
        <v>2</v>
      </c>
      <c r="C2" s="74" t="s">
        <v>3</v>
      </c>
      <c r="D2" s="82" t="s">
        <v>273</v>
      </c>
    </row>
    <row r="3" spans="1:4" x14ac:dyDescent="0.25">
      <c r="A3" s="30">
        <v>1</v>
      </c>
      <c r="B3" s="2" t="s">
        <v>64</v>
      </c>
      <c r="C3" s="75" t="s">
        <v>66</v>
      </c>
      <c r="D3" s="115" t="s">
        <v>267</v>
      </c>
    </row>
    <row r="4" spans="1:4" ht="16.5" customHeight="1" x14ac:dyDescent="0.25">
      <c r="A4" s="28">
        <v>2</v>
      </c>
      <c r="B4" s="111" t="s">
        <v>65</v>
      </c>
      <c r="C4" s="114" t="s">
        <v>67</v>
      </c>
      <c r="D4" s="86" t="s">
        <v>268</v>
      </c>
    </row>
    <row r="5" spans="1:4" x14ac:dyDescent="0.25">
      <c r="A5" s="28">
        <v>3</v>
      </c>
      <c r="B5" s="111" t="s">
        <v>68</v>
      </c>
      <c r="C5" s="114" t="s">
        <v>69</v>
      </c>
      <c r="D5" s="86" t="s">
        <v>269</v>
      </c>
    </row>
    <row r="6" spans="1:4" x14ac:dyDescent="0.25">
      <c r="A6" s="28">
        <v>4</v>
      </c>
      <c r="B6" s="111" t="s">
        <v>70</v>
      </c>
      <c r="C6" s="114" t="s">
        <v>71</v>
      </c>
      <c r="D6" s="86" t="s">
        <v>270</v>
      </c>
    </row>
    <row r="7" spans="1:4" x14ac:dyDescent="0.25">
      <c r="A7" s="28">
        <v>5</v>
      </c>
      <c r="B7" s="111" t="s">
        <v>72</v>
      </c>
      <c r="C7" s="114" t="s">
        <v>73</v>
      </c>
      <c r="D7" s="86" t="s">
        <v>271</v>
      </c>
    </row>
    <row r="8" spans="1:4" x14ac:dyDescent="0.25">
      <c r="A8" s="28">
        <v>6</v>
      </c>
      <c r="B8" s="111" t="s">
        <v>85</v>
      </c>
      <c r="C8" s="114" t="s">
        <v>86</v>
      </c>
      <c r="D8" s="86" t="s">
        <v>275</v>
      </c>
    </row>
    <row r="9" spans="1:4" x14ac:dyDescent="0.25">
      <c r="A9" s="28">
        <v>7</v>
      </c>
      <c r="B9" s="111" t="s">
        <v>87</v>
      </c>
      <c r="C9" s="114" t="s">
        <v>88</v>
      </c>
      <c r="D9" s="86" t="s">
        <v>276</v>
      </c>
    </row>
    <row r="10" spans="1:4" x14ac:dyDescent="0.25">
      <c r="A10" s="28">
        <v>8</v>
      </c>
      <c r="B10" s="111" t="s">
        <v>97</v>
      </c>
      <c r="C10" s="114" t="s">
        <v>98</v>
      </c>
      <c r="D10" s="86"/>
    </row>
    <row r="11" spans="1:4" x14ac:dyDescent="0.25">
      <c r="A11" s="28">
        <v>9</v>
      </c>
      <c r="B11" s="111" t="s">
        <v>99</v>
      </c>
      <c r="C11" s="114" t="s">
        <v>100</v>
      </c>
      <c r="D11" s="86"/>
    </row>
    <row r="12" spans="1:4" x14ac:dyDescent="0.25">
      <c r="A12" s="28">
        <v>10</v>
      </c>
      <c r="B12" s="111" t="s">
        <v>101</v>
      </c>
      <c r="C12" s="114" t="s">
        <v>102</v>
      </c>
      <c r="D12" s="86"/>
    </row>
    <row r="13" spans="1:4" x14ac:dyDescent="0.25">
      <c r="A13" s="28">
        <v>11</v>
      </c>
      <c r="B13" s="111" t="s">
        <v>74</v>
      </c>
      <c r="C13" s="114" t="s">
        <v>75</v>
      </c>
      <c r="D13" s="86" t="s">
        <v>272</v>
      </c>
    </row>
    <row r="14" spans="1:4" x14ac:dyDescent="0.25">
      <c r="A14" s="28">
        <v>12</v>
      </c>
      <c r="B14" s="111" t="s">
        <v>103</v>
      </c>
      <c r="C14" s="114" t="s">
        <v>104</v>
      </c>
      <c r="D14" s="86"/>
    </row>
    <row r="15" spans="1:4" x14ac:dyDescent="0.25">
      <c r="A15" s="28">
        <v>13</v>
      </c>
      <c r="B15" s="111" t="s">
        <v>105</v>
      </c>
      <c r="C15" s="114" t="s">
        <v>106</v>
      </c>
      <c r="D15" s="86"/>
    </row>
    <row r="16" spans="1:4" x14ac:dyDescent="0.25">
      <c r="A16" s="28">
        <v>14</v>
      </c>
      <c r="B16" s="111" t="s">
        <v>4</v>
      </c>
      <c r="C16" s="114" t="s">
        <v>107</v>
      </c>
      <c r="D16" s="86"/>
    </row>
    <row r="17" spans="1:4" x14ac:dyDescent="0.25">
      <c r="A17" s="28">
        <v>15</v>
      </c>
      <c r="B17" s="111" t="s">
        <v>108</v>
      </c>
      <c r="C17" s="114" t="s">
        <v>109</v>
      </c>
      <c r="D17" s="86"/>
    </row>
    <row r="18" spans="1:4" x14ac:dyDescent="0.25">
      <c r="A18" s="28">
        <v>16</v>
      </c>
      <c r="B18" s="111" t="s">
        <v>44</v>
      </c>
      <c r="C18" s="114" t="s">
        <v>110</v>
      </c>
      <c r="D18" s="86"/>
    </row>
    <row r="19" spans="1:4" x14ac:dyDescent="0.25">
      <c r="A19" s="28">
        <v>17</v>
      </c>
      <c r="B19" s="111" t="s">
        <v>111</v>
      </c>
      <c r="C19" s="114" t="s">
        <v>112</v>
      </c>
      <c r="D19" s="86"/>
    </row>
    <row r="20" spans="1:4" x14ac:dyDescent="0.25">
      <c r="A20" s="28">
        <v>18</v>
      </c>
      <c r="B20" s="111" t="s">
        <v>94</v>
      </c>
      <c r="C20" s="114" t="s">
        <v>95</v>
      </c>
      <c r="D20" s="86" t="s">
        <v>274</v>
      </c>
    </row>
    <row r="21" spans="1:4" x14ac:dyDescent="0.25">
      <c r="A21" s="28">
        <v>19</v>
      </c>
      <c r="B21" s="111" t="s">
        <v>84</v>
      </c>
      <c r="C21" s="114" t="s">
        <v>89</v>
      </c>
      <c r="D21" s="86" t="s">
        <v>277</v>
      </c>
    </row>
    <row r="22" spans="1:4" x14ac:dyDescent="0.25">
      <c r="A22" s="28">
        <v>20</v>
      </c>
      <c r="B22" s="111" t="s">
        <v>113</v>
      </c>
      <c r="C22" s="114" t="s">
        <v>114</v>
      </c>
      <c r="D22" s="86"/>
    </row>
    <row r="23" spans="1:4" x14ac:dyDescent="0.25">
      <c r="A23" s="28">
        <v>21</v>
      </c>
      <c r="B23" s="111" t="s">
        <v>115</v>
      </c>
      <c r="C23" s="114" t="s">
        <v>116</v>
      </c>
      <c r="D23" s="86"/>
    </row>
    <row r="24" spans="1:4" x14ac:dyDescent="0.25">
      <c r="A24" s="28">
        <v>22</v>
      </c>
      <c r="B24" s="111" t="s">
        <v>38</v>
      </c>
      <c r="C24" s="114" t="s">
        <v>117</v>
      </c>
      <c r="D24" s="86"/>
    </row>
    <row r="25" spans="1:4" x14ac:dyDescent="0.25">
      <c r="A25" s="29">
        <v>23</v>
      </c>
      <c r="B25" s="111" t="s">
        <v>118</v>
      </c>
      <c r="C25" s="114" t="s">
        <v>119</v>
      </c>
      <c r="D25" s="86"/>
    </row>
    <row r="26" spans="1:4" x14ac:dyDescent="0.25">
      <c r="A26" s="28">
        <v>24</v>
      </c>
      <c r="B26" s="111" t="s">
        <v>45</v>
      </c>
      <c r="C26" s="114" t="s">
        <v>120</v>
      </c>
      <c r="D26" s="86"/>
    </row>
    <row r="27" spans="1:4" x14ac:dyDescent="0.25">
      <c r="A27" s="29">
        <v>25</v>
      </c>
      <c r="B27" s="111" t="s">
        <v>121</v>
      </c>
      <c r="C27" s="114" t="s">
        <v>122</v>
      </c>
      <c r="D27" s="86"/>
    </row>
    <row r="28" spans="1:4" x14ac:dyDescent="0.25">
      <c r="A28" s="28">
        <v>26</v>
      </c>
      <c r="B28" s="111" t="s">
        <v>123</v>
      </c>
      <c r="C28" s="114" t="s">
        <v>124</v>
      </c>
      <c r="D28" s="86"/>
    </row>
    <row r="29" spans="1:4" x14ac:dyDescent="0.25">
      <c r="A29" s="29">
        <v>27</v>
      </c>
      <c r="B29" s="111" t="s">
        <v>125</v>
      </c>
      <c r="C29" s="114" t="s">
        <v>126</v>
      </c>
      <c r="D29" s="86"/>
    </row>
    <row r="30" spans="1:4" x14ac:dyDescent="0.25">
      <c r="A30" s="28">
        <v>28</v>
      </c>
      <c r="B30" s="111" t="s">
        <v>127</v>
      </c>
      <c r="C30" s="114" t="s">
        <v>128</v>
      </c>
      <c r="D30" s="86"/>
    </row>
    <row r="31" spans="1:4" x14ac:dyDescent="0.25">
      <c r="A31" s="29">
        <v>29</v>
      </c>
      <c r="B31" s="111" t="s">
        <v>92</v>
      </c>
      <c r="C31" s="114" t="s">
        <v>93</v>
      </c>
      <c r="D31" s="86" t="s">
        <v>278</v>
      </c>
    </row>
    <row r="32" spans="1:4" x14ac:dyDescent="0.25">
      <c r="A32" s="28">
        <v>30</v>
      </c>
      <c r="B32" s="111" t="s">
        <v>129</v>
      </c>
      <c r="C32" s="114" t="s">
        <v>130</v>
      </c>
      <c r="D32" s="86"/>
    </row>
    <row r="33" spans="1:4" x14ac:dyDescent="0.25">
      <c r="A33" s="29">
        <v>31</v>
      </c>
      <c r="B33" s="111" t="s">
        <v>47</v>
      </c>
      <c r="C33" s="114" t="s">
        <v>131</v>
      </c>
      <c r="D33" s="86"/>
    </row>
    <row r="34" spans="1:4" x14ac:dyDescent="0.25">
      <c r="A34" s="28">
        <v>32</v>
      </c>
      <c r="B34" s="111" t="s">
        <v>132</v>
      </c>
      <c r="C34" s="114" t="s">
        <v>133</v>
      </c>
      <c r="D34" s="86"/>
    </row>
    <row r="35" spans="1:4" x14ac:dyDescent="0.25">
      <c r="A35" s="29">
        <v>33</v>
      </c>
      <c r="B35" s="111" t="s">
        <v>134</v>
      </c>
      <c r="C35" s="114" t="s">
        <v>135</v>
      </c>
      <c r="D35" s="86"/>
    </row>
    <row r="36" spans="1:4" x14ac:dyDescent="0.25">
      <c r="A36" s="28">
        <v>34</v>
      </c>
      <c r="B36" s="111" t="s">
        <v>136</v>
      </c>
      <c r="C36" s="114" t="s">
        <v>137</v>
      </c>
      <c r="D36" s="86"/>
    </row>
    <row r="37" spans="1:4" x14ac:dyDescent="0.25">
      <c r="A37" s="29">
        <v>35</v>
      </c>
      <c r="B37" s="111" t="s">
        <v>138</v>
      </c>
      <c r="C37" s="114" t="s">
        <v>139</v>
      </c>
      <c r="D37" s="86"/>
    </row>
    <row r="38" spans="1:4" x14ac:dyDescent="0.25">
      <c r="A38" s="28">
        <v>36</v>
      </c>
      <c r="B38" s="111" t="s">
        <v>140</v>
      </c>
      <c r="C38" s="114" t="s">
        <v>141</v>
      </c>
      <c r="D38" s="86"/>
    </row>
    <row r="39" spans="1:4" x14ac:dyDescent="0.25">
      <c r="A39" s="29">
        <v>37</v>
      </c>
      <c r="B39" s="111" t="s">
        <v>175</v>
      </c>
      <c r="C39" s="114" t="s">
        <v>374</v>
      </c>
      <c r="D39" s="86"/>
    </row>
    <row r="40" spans="1:4" x14ac:dyDescent="0.25">
      <c r="A40" s="28">
        <v>38</v>
      </c>
      <c r="B40" s="111" t="s">
        <v>142</v>
      </c>
      <c r="C40" s="114" t="s">
        <v>143</v>
      </c>
      <c r="D40" s="86"/>
    </row>
    <row r="41" spans="1:4" x14ac:dyDescent="0.25">
      <c r="A41" s="29">
        <v>39</v>
      </c>
      <c r="B41" s="111" t="s">
        <v>144</v>
      </c>
      <c r="C41" s="114" t="s">
        <v>145</v>
      </c>
      <c r="D41" s="86"/>
    </row>
    <row r="42" spans="1:4" x14ac:dyDescent="0.25">
      <c r="A42" s="28">
        <v>40</v>
      </c>
      <c r="B42" s="111" t="s">
        <v>146</v>
      </c>
      <c r="C42" s="114" t="s">
        <v>147</v>
      </c>
      <c r="D42" s="86"/>
    </row>
    <row r="43" spans="1:4" x14ac:dyDescent="0.25">
      <c r="A43" s="29">
        <v>41</v>
      </c>
      <c r="B43" s="111" t="s">
        <v>148</v>
      </c>
      <c r="C43" s="114" t="s">
        <v>149</v>
      </c>
      <c r="D43" s="86"/>
    </row>
    <row r="44" spans="1:4" x14ac:dyDescent="0.25">
      <c r="A44" s="28">
        <v>42</v>
      </c>
      <c r="B44" s="111" t="s">
        <v>150</v>
      </c>
      <c r="C44" s="114" t="s">
        <v>151</v>
      </c>
      <c r="D44" s="86"/>
    </row>
    <row r="45" spans="1:4" x14ac:dyDescent="0.25">
      <c r="A45" s="29">
        <v>43</v>
      </c>
      <c r="B45" s="111" t="s">
        <v>152</v>
      </c>
      <c r="C45" s="114" t="s">
        <v>153</v>
      </c>
      <c r="D45" s="86"/>
    </row>
    <row r="46" spans="1:4" x14ac:dyDescent="0.25">
      <c r="A46" s="28">
        <v>44</v>
      </c>
      <c r="B46" s="111" t="s">
        <v>176</v>
      </c>
      <c r="C46" s="114" t="s">
        <v>375</v>
      </c>
      <c r="D46" s="86"/>
    </row>
    <row r="47" spans="1:4" x14ac:dyDescent="0.25">
      <c r="A47" s="29">
        <v>45</v>
      </c>
      <c r="B47" s="111" t="s">
        <v>154</v>
      </c>
      <c r="C47" s="114" t="s">
        <v>155</v>
      </c>
      <c r="D47" s="86"/>
    </row>
    <row r="48" spans="1:4" x14ac:dyDescent="0.25">
      <c r="A48" s="28">
        <v>46</v>
      </c>
      <c r="B48" s="111" t="s">
        <v>156</v>
      </c>
      <c r="C48" s="114" t="s">
        <v>157</v>
      </c>
      <c r="D48" s="86"/>
    </row>
    <row r="49" spans="1:4" x14ac:dyDescent="0.25">
      <c r="A49" s="29">
        <v>47</v>
      </c>
      <c r="B49" s="111" t="s">
        <v>158</v>
      </c>
      <c r="C49" s="114" t="s">
        <v>159</v>
      </c>
      <c r="D49" s="86"/>
    </row>
    <row r="50" spans="1:4" x14ac:dyDescent="0.25">
      <c r="A50" s="28">
        <v>48</v>
      </c>
      <c r="B50" s="111" t="s">
        <v>160</v>
      </c>
      <c r="C50" s="114" t="s">
        <v>161</v>
      </c>
      <c r="D50" s="86"/>
    </row>
    <row r="51" spans="1:4" x14ac:dyDescent="0.25">
      <c r="A51" s="29">
        <v>49</v>
      </c>
      <c r="B51" s="111" t="s">
        <v>177</v>
      </c>
      <c r="C51" s="114" t="s">
        <v>376</v>
      </c>
      <c r="D51" s="86"/>
    </row>
    <row r="52" spans="1:4" x14ac:dyDescent="0.25">
      <c r="A52" s="28">
        <v>50</v>
      </c>
      <c r="B52" s="111" t="s">
        <v>162</v>
      </c>
      <c r="C52" s="114" t="s">
        <v>163</v>
      </c>
      <c r="D52" s="86"/>
    </row>
    <row r="53" spans="1:4" x14ac:dyDescent="0.25">
      <c r="A53" s="29">
        <v>51</v>
      </c>
      <c r="B53" s="111" t="s">
        <v>164</v>
      </c>
      <c r="C53" s="114" t="s">
        <v>165</v>
      </c>
      <c r="D53" s="86"/>
    </row>
    <row r="54" spans="1:4" x14ac:dyDescent="0.25">
      <c r="A54" s="28">
        <v>52</v>
      </c>
      <c r="B54" s="111" t="s">
        <v>166</v>
      </c>
      <c r="C54" s="114" t="s">
        <v>167</v>
      </c>
      <c r="D54" s="86"/>
    </row>
    <row r="55" spans="1:4" x14ac:dyDescent="0.25">
      <c r="A55" s="29">
        <v>53</v>
      </c>
      <c r="B55" s="111" t="s">
        <v>168</v>
      </c>
      <c r="C55" s="114" t="s">
        <v>169</v>
      </c>
      <c r="D55" s="86"/>
    </row>
    <row r="56" spans="1:4" x14ac:dyDescent="0.25">
      <c r="A56" s="28">
        <v>54</v>
      </c>
      <c r="B56" s="111" t="s">
        <v>5</v>
      </c>
      <c r="C56" s="114" t="s">
        <v>170</v>
      </c>
      <c r="D56" s="86"/>
    </row>
    <row r="57" spans="1:4" x14ac:dyDescent="0.25">
      <c r="A57" s="29">
        <v>55</v>
      </c>
      <c r="B57" s="111" t="s">
        <v>171</v>
      </c>
      <c r="C57" s="114" t="s">
        <v>172</v>
      </c>
      <c r="D57" s="86"/>
    </row>
    <row r="58" spans="1:4" x14ac:dyDescent="0.25">
      <c r="A58" s="28">
        <v>56</v>
      </c>
      <c r="B58" s="111" t="s">
        <v>173</v>
      </c>
      <c r="C58" s="114" t="s">
        <v>174</v>
      </c>
      <c r="D58" s="86"/>
    </row>
    <row r="59" spans="1:4" x14ac:dyDescent="0.25">
      <c r="A59" s="29">
        <v>57</v>
      </c>
      <c r="B59" s="111" t="s">
        <v>178</v>
      </c>
      <c r="C59" s="114" t="s">
        <v>188</v>
      </c>
      <c r="D59" s="86"/>
    </row>
    <row r="60" spans="1:4" x14ac:dyDescent="0.25">
      <c r="A60" s="28">
        <v>58</v>
      </c>
      <c r="B60" s="111" t="s">
        <v>179</v>
      </c>
      <c r="C60" s="114" t="s">
        <v>189</v>
      </c>
      <c r="D60" s="86"/>
    </row>
    <row r="61" spans="1:4" x14ac:dyDescent="0.25">
      <c r="A61" s="29">
        <v>59</v>
      </c>
      <c r="B61" s="111" t="s">
        <v>180</v>
      </c>
      <c r="C61" s="114" t="s">
        <v>189</v>
      </c>
      <c r="D61" s="86"/>
    </row>
    <row r="62" spans="1:4" x14ac:dyDescent="0.25">
      <c r="A62" s="28">
        <v>60</v>
      </c>
      <c r="B62" s="111" t="s">
        <v>46</v>
      </c>
      <c r="C62" s="114" t="s">
        <v>190</v>
      </c>
      <c r="D62" s="86"/>
    </row>
    <row r="63" spans="1:4" x14ac:dyDescent="0.25">
      <c r="A63" s="29">
        <v>61</v>
      </c>
      <c r="B63" s="111" t="s">
        <v>181</v>
      </c>
      <c r="C63" s="114" t="s">
        <v>190</v>
      </c>
      <c r="D63" s="86"/>
    </row>
    <row r="64" spans="1:4" x14ac:dyDescent="0.25">
      <c r="A64" s="28">
        <v>62</v>
      </c>
      <c r="B64" s="111" t="s">
        <v>182</v>
      </c>
      <c r="C64" s="114" t="s">
        <v>190</v>
      </c>
      <c r="D64" s="86"/>
    </row>
    <row r="65" spans="1:4" x14ac:dyDescent="0.25">
      <c r="A65" s="29">
        <v>63</v>
      </c>
      <c r="B65" s="111" t="s">
        <v>183</v>
      </c>
      <c r="C65" s="114" t="s">
        <v>190</v>
      </c>
      <c r="D65" s="86"/>
    </row>
    <row r="66" spans="1:4" x14ac:dyDescent="0.25">
      <c r="A66" s="28">
        <v>64</v>
      </c>
      <c r="B66" s="111" t="s">
        <v>184</v>
      </c>
      <c r="C66" s="114" t="s">
        <v>191</v>
      </c>
      <c r="D66" s="86"/>
    </row>
    <row r="67" spans="1:4" x14ac:dyDescent="0.25">
      <c r="A67" s="29">
        <v>65</v>
      </c>
      <c r="B67" s="111" t="s">
        <v>185</v>
      </c>
      <c r="C67" s="114" t="s">
        <v>191</v>
      </c>
      <c r="D67" s="86"/>
    </row>
    <row r="68" spans="1:4" x14ac:dyDescent="0.25">
      <c r="A68" s="28">
        <v>66</v>
      </c>
      <c r="B68" s="111" t="s">
        <v>186</v>
      </c>
      <c r="C68" s="114" t="s">
        <v>192</v>
      </c>
      <c r="D68" s="86"/>
    </row>
    <row r="69" spans="1:4" ht="15.75" thickBot="1" x14ac:dyDescent="0.3">
      <c r="A69" s="85">
        <v>67</v>
      </c>
      <c r="B69" s="3" t="s">
        <v>187</v>
      </c>
      <c r="C69" s="84" t="s">
        <v>193</v>
      </c>
      <c r="D69" s="83"/>
    </row>
  </sheetData>
  <sortState ref="B39:C58">
    <sortCondition ref="C39:C58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L21" sqref="L21"/>
    </sheetView>
  </sheetViews>
  <sheetFormatPr defaultRowHeight="15" x14ac:dyDescent="0.25"/>
  <cols>
    <col min="1" max="1" width="20.85546875" style="112" customWidth="1"/>
    <col min="2" max="2" width="28.85546875" style="21" bestFit="1" customWidth="1"/>
    <col min="3" max="3" width="17.42578125" style="25" customWidth="1"/>
    <col min="4" max="4" width="33.28515625" style="21" customWidth="1"/>
    <col min="5" max="6" width="10.7109375" style="25" customWidth="1"/>
    <col min="7" max="7" width="16.140625" style="22" customWidth="1"/>
    <col min="8" max="8" width="19.28515625" style="21" bestFit="1" customWidth="1"/>
    <col min="9" max="16384" width="9.140625" style="21"/>
  </cols>
  <sheetData>
    <row r="1" spans="1:7" ht="46.9" customHeight="1" thickBot="1" x14ac:dyDescent="0.3">
      <c r="B1" s="20" t="s">
        <v>34</v>
      </c>
      <c r="C1" s="20"/>
    </row>
    <row r="2" spans="1:7" ht="18" customHeight="1" thickBot="1" x14ac:dyDescent="0.35">
      <c r="A2" s="107" t="s">
        <v>30</v>
      </c>
      <c r="B2" s="71" t="s">
        <v>27</v>
      </c>
      <c r="C2" s="71" t="s">
        <v>58</v>
      </c>
      <c r="D2" s="52" t="s">
        <v>28</v>
      </c>
      <c r="E2" s="53" t="s">
        <v>51</v>
      </c>
      <c r="F2" s="53" t="s">
        <v>55</v>
      </c>
      <c r="G2" s="54" t="s">
        <v>29</v>
      </c>
    </row>
    <row r="3" spans="1:7" ht="13.5" customHeight="1" x14ac:dyDescent="0.25">
      <c r="A3" s="90" t="s">
        <v>31</v>
      </c>
      <c r="B3" s="18" t="s">
        <v>26</v>
      </c>
      <c r="C3" s="33">
        <v>75</v>
      </c>
      <c r="D3" s="16" t="s">
        <v>78</v>
      </c>
      <c r="E3" s="39">
        <v>23</v>
      </c>
      <c r="F3" s="72">
        <v>2.5960000000000001</v>
      </c>
      <c r="G3" s="44">
        <f t="shared" ref="G3:G16" si="0">E3/8*42.195+F3</f>
        <v>123.90662500000001</v>
      </c>
    </row>
    <row r="4" spans="1:7" ht="13.5" customHeight="1" x14ac:dyDescent="0.25">
      <c r="A4" s="89" t="s">
        <v>31</v>
      </c>
      <c r="B4" s="12" t="s">
        <v>25</v>
      </c>
      <c r="C4" s="34">
        <v>25</v>
      </c>
      <c r="D4" s="13" t="s">
        <v>79</v>
      </c>
      <c r="E4" s="40">
        <v>23</v>
      </c>
      <c r="F4" s="48"/>
      <c r="G4" s="64">
        <f t="shared" si="0"/>
        <v>121.310625</v>
      </c>
    </row>
    <row r="5" spans="1:7" ht="13.5" customHeight="1" x14ac:dyDescent="0.25">
      <c r="A5" s="89" t="s">
        <v>31</v>
      </c>
      <c r="B5" s="12" t="s">
        <v>24</v>
      </c>
      <c r="C5" s="34">
        <v>103</v>
      </c>
      <c r="D5" s="13" t="s">
        <v>80</v>
      </c>
      <c r="E5" s="40">
        <v>22</v>
      </c>
      <c r="F5" s="48">
        <v>2.5960000000000001</v>
      </c>
      <c r="G5" s="64">
        <f t="shared" si="0"/>
        <v>118.63225</v>
      </c>
    </row>
    <row r="6" spans="1:7" ht="13.5" customHeight="1" x14ac:dyDescent="0.25">
      <c r="A6" s="89" t="s">
        <v>31</v>
      </c>
      <c r="B6" s="6" t="s">
        <v>23</v>
      </c>
      <c r="C6" s="34">
        <v>16</v>
      </c>
      <c r="D6" s="13" t="s">
        <v>82</v>
      </c>
      <c r="E6" s="40">
        <v>19</v>
      </c>
      <c r="F6" s="48">
        <v>2.5960000000000001</v>
      </c>
      <c r="G6" s="64">
        <f t="shared" si="0"/>
        <v>102.80912500000001</v>
      </c>
    </row>
    <row r="7" spans="1:7" ht="13.5" customHeight="1" x14ac:dyDescent="0.25">
      <c r="A7" s="89" t="s">
        <v>31</v>
      </c>
      <c r="B7" s="6" t="s">
        <v>22</v>
      </c>
      <c r="C7" s="45">
        <v>12</v>
      </c>
      <c r="D7" s="13" t="s">
        <v>83</v>
      </c>
      <c r="E7" s="40">
        <v>19</v>
      </c>
      <c r="F7" s="48"/>
      <c r="G7" s="64">
        <f t="shared" si="0"/>
        <v>100.21312500000001</v>
      </c>
    </row>
    <row r="8" spans="1:7" ht="13.5" customHeight="1" thickBot="1" x14ac:dyDescent="0.3">
      <c r="A8" s="88" t="s">
        <v>31</v>
      </c>
      <c r="B8" s="8" t="s">
        <v>21</v>
      </c>
      <c r="C8" s="58">
        <v>31</v>
      </c>
      <c r="D8" s="59" t="s">
        <v>81</v>
      </c>
      <c r="E8" s="60">
        <v>18</v>
      </c>
      <c r="F8" s="61">
        <v>2.5960000000000001</v>
      </c>
      <c r="G8" s="73">
        <f t="shared" si="0"/>
        <v>97.534750000000003</v>
      </c>
    </row>
    <row r="9" spans="1:7" ht="13.5" customHeight="1" x14ac:dyDescent="0.25">
      <c r="A9" s="90" t="s">
        <v>31</v>
      </c>
      <c r="B9" s="18" t="s">
        <v>14</v>
      </c>
      <c r="C9" s="33">
        <v>113</v>
      </c>
      <c r="D9" s="38" t="s">
        <v>91</v>
      </c>
      <c r="E9" s="39">
        <v>21</v>
      </c>
      <c r="F9" s="39"/>
      <c r="G9" s="44">
        <f t="shared" si="0"/>
        <v>110.761875</v>
      </c>
    </row>
    <row r="10" spans="1:7" ht="13.5" customHeight="1" x14ac:dyDescent="0.25">
      <c r="A10" s="89" t="s">
        <v>31</v>
      </c>
      <c r="B10" s="12" t="s">
        <v>13</v>
      </c>
      <c r="C10" s="35">
        <v>65</v>
      </c>
      <c r="D10" s="37" t="s">
        <v>57</v>
      </c>
      <c r="E10" s="40">
        <v>21</v>
      </c>
      <c r="F10" s="48">
        <v>2.5960000000000001</v>
      </c>
      <c r="G10" s="64">
        <f t="shared" si="0"/>
        <v>113.35787500000001</v>
      </c>
    </row>
    <row r="11" spans="1:7" ht="13.5" customHeight="1" x14ac:dyDescent="0.25">
      <c r="A11" s="89" t="s">
        <v>31</v>
      </c>
      <c r="B11" s="12" t="s">
        <v>12</v>
      </c>
      <c r="C11" s="35">
        <v>84</v>
      </c>
      <c r="D11" s="37" t="s">
        <v>90</v>
      </c>
      <c r="E11" s="40">
        <v>8</v>
      </c>
      <c r="F11" s="40"/>
      <c r="G11" s="64">
        <f t="shared" si="0"/>
        <v>42.195</v>
      </c>
    </row>
    <row r="12" spans="1:7" ht="13.5" customHeight="1" x14ac:dyDescent="0.25">
      <c r="A12" s="89" t="s">
        <v>31</v>
      </c>
      <c r="B12" s="12" t="s">
        <v>11</v>
      </c>
      <c r="C12" s="35">
        <v>34</v>
      </c>
      <c r="D12" s="23" t="s">
        <v>77</v>
      </c>
      <c r="E12" s="40">
        <v>17</v>
      </c>
      <c r="F12" s="40"/>
      <c r="G12" s="64">
        <f t="shared" si="0"/>
        <v>89.664375000000007</v>
      </c>
    </row>
    <row r="13" spans="1:7" ht="13.5" customHeight="1" thickBot="1" x14ac:dyDescent="0.3">
      <c r="A13" s="87" t="s">
        <v>31</v>
      </c>
      <c r="B13" s="17" t="s">
        <v>10</v>
      </c>
      <c r="C13" s="36">
        <v>4</v>
      </c>
      <c r="D13" s="24" t="s">
        <v>76</v>
      </c>
      <c r="E13" s="41">
        <v>17</v>
      </c>
      <c r="F13" s="41"/>
      <c r="G13" s="65">
        <f t="shared" si="0"/>
        <v>89.664375000000007</v>
      </c>
    </row>
    <row r="14" spans="1:7" ht="13.5" customHeight="1" x14ac:dyDescent="0.25">
      <c r="A14" s="106" t="s">
        <v>32</v>
      </c>
      <c r="B14" s="9" t="s">
        <v>52</v>
      </c>
      <c r="C14" s="42" t="s">
        <v>62</v>
      </c>
      <c r="D14" s="62" t="s">
        <v>61</v>
      </c>
      <c r="E14" s="63">
        <v>28</v>
      </c>
      <c r="F14" s="63"/>
      <c r="G14" s="55">
        <f t="shared" si="0"/>
        <v>147.6825</v>
      </c>
    </row>
    <row r="15" spans="1:7" ht="13.5" customHeight="1" x14ac:dyDescent="0.25">
      <c r="A15" s="89" t="s">
        <v>32</v>
      </c>
      <c r="B15" s="7" t="s">
        <v>54</v>
      </c>
      <c r="C15" s="46" t="s">
        <v>63</v>
      </c>
      <c r="D15" s="14" t="s">
        <v>60</v>
      </c>
      <c r="E15" s="56">
        <v>22</v>
      </c>
      <c r="F15" s="56"/>
      <c r="G15" s="64">
        <f t="shared" si="0"/>
        <v>116.03625</v>
      </c>
    </row>
    <row r="16" spans="1:7" ht="13.5" customHeight="1" thickBot="1" x14ac:dyDescent="0.3">
      <c r="A16" s="88" t="s">
        <v>32</v>
      </c>
      <c r="B16" s="10" t="s">
        <v>53</v>
      </c>
      <c r="C16" s="50" t="s">
        <v>96</v>
      </c>
      <c r="D16" s="15" t="s">
        <v>59</v>
      </c>
      <c r="E16" s="66">
        <v>25</v>
      </c>
      <c r="F16" s="61">
        <v>2.5960000000000001</v>
      </c>
      <c r="G16" s="73">
        <f t="shared" si="0"/>
        <v>134.455375</v>
      </c>
    </row>
    <row r="17" spans="1:8" ht="13.5" customHeight="1" x14ac:dyDescent="0.25">
      <c r="A17" s="90" t="s">
        <v>33</v>
      </c>
      <c r="B17" s="18" t="s">
        <v>20</v>
      </c>
      <c r="C17" s="33"/>
      <c r="D17" s="19" t="s">
        <v>64</v>
      </c>
      <c r="E17" s="67">
        <v>8</v>
      </c>
      <c r="F17" s="68"/>
      <c r="G17" s="44" t="s">
        <v>66</v>
      </c>
    </row>
    <row r="18" spans="1:8" ht="13.5" customHeight="1" x14ac:dyDescent="0.25">
      <c r="A18" s="89" t="s">
        <v>33</v>
      </c>
      <c r="B18" s="12" t="s">
        <v>19</v>
      </c>
      <c r="C18" s="35"/>
      <c r="D18" s="23" t="s">
        <v>65</v>
      </c>
      <c r="E18" s="56">
        <v>8</v>
      </c>
      <c r="F18" s="57"/>
      <c r="G18" s="64" t="s">
        <v>67</v>
      </c>
    </row>
    <row r="19" spans="1:8" ht="13.5" customHeight="1" x14ac:dyDescent="0.25">
      <c r="A19" s="89" t="s">
        <v>33</v>
      </c>
      <c r="B19" s="12" t="s">
        <v>18</v>
      </c>
      <c r="C19" s="35"/>
      <c r="D19" s="23" t="s">
        <v>68</v>
      </c>
      <c r="E19" s="56">
        <v>8</v>
      </c>
      <c r="F19" s="57"/>
      <c r="G19" s="64" t="s">
        <v>69</v>
      </c>
    </row>
    <row r="20" spans="1:8" ht="13.5" customHeight="1" x14ac:dyDescent="0.25">
      <c r="A20" s="89" t="s">
        <v>33</v>
      </c>
      <c r="B20" s="6" t="s">
        <v>17</v>
      </c>
      <c r="C20" s="51"/>
      <c r="D20" s="23" t="s">
        <v>70</v>
      </c>
      <c r="E20" s="56">
        <v>8</v>
      </c>
      <c r="F20" s="113"/>
      <c r="G20" s="64" t="s">
        <v>71</v>
      </c>
    </row>
    <row r="21" spans="1:8" ht="13.5" customHeight="1" x14ac:dyDescent="0.25">
      <c r="A21" s="89" t="s">
        <v>33</v>
      </c>
      <c r="B21" s="6" t="s">
        <v>16</v>
      </c>
      <c r="C21" s="51"/>
      <c r="D21" s="23" t="s">
        <v>72</v>
      </c>
      <c r="E21" s="56">
        <v>8</v>
      </c>
      <c r="F21" s="113"/>
      <c r="G21" s="64" t="s">
        <v>73</v>
      </c>
    </row>
    <row r="22" spans="1:8" ht="13.5" customHeight="1" thickBot="1" x14ac:dyDescent="0.3">
      <c r="A22" s="87" t="s">
        <v>33</v>
      </c>
      <c r="B22" s="17" t="s">
        <v>15</v>
      </c>
      <c r="C22" s="36"/>
      <c r="D22" s="24" t="s">
        <v>74</v>
      </c>
      <c r="E22" s="69">
        <v>8</v>
      </c>
      <c r="F22" s="70"/>
      <c r="G22" s="65" t="s">
        <v>75</v>
      </c>
    </row>
    <row r="23" spans="1:8" ht="13.5" customHeight="1" x14ac:dyDescent="0.25">
      <c r="A23" s="106" t="s">
        <v>33</v>
      </c>
      <c r="B23" s="11" t="s">
        <v>14</v>
      </c>
      <c r="C23" s="34"/>
      <c r="D23" s="1" t="s">
        <v>85</v>
      </c>
      <c r="E23" s="43">
        <v>8</v>
      </c>
      <c r="F23" s="43"/>
      <c r="G23" s="55" t="s">
        <v>86</v>
      </c>
    </row>
    <row r="24" spans="1:8" ht="13.5" customHeight="1" x14ac:dyDescent="0.25">
      <c r="A24" s="89" t="s">
        <v>33</v>
      </c>
      <c r="B24" s="12" t="s">
        <v>13</v>
      </c>
      <c r="C24" s="35"/>
      <c r="D24" s="23" t="s">
        <v>87</v>
      </c>
      <c r="E24" s="26">
        <v>8</v>
      </c>
      <c r="F24" s="26"/>
      <c r="G24" s="64" t="s">
        <v>88</v>
      </c>
    </row>
    <row r="25" spans="1:8" ht="13.5" customHeight="1" x14ac:dyDescent="0.25">
      <c r="A25" s="89" t="s">
        <v>33</v>
      </c>
      <c r="B25" s="12" t="s">
        <v>12</v>
      </c>
      <c r="C25" s="35"/>
      <c r="D25" s="23" t="s">
        <v>92</v>
      </c>
      <c r="E25" s="26">
        <v>8</v>
      </c>
      <c r="F25" s="26"/>
      <c r="G25" s="64" t="s">
        <v>93</v>
      </c>
    </row>
    <row r="26" spans="1:8" ht="13.5" customHeight="1" x14ac:dyDescent="0.25">
      <c r="A26" s="89" t="s">
        <v>33</v>
      </c>
      <c r="B26" s="12" t="s">
        <v>11</v>
      </c>
      <c r="C26" s="35"/>
      <c r="D26" s="23" t="s">
        <v>94</v>
      </c>
      <c r="E26" s="26">
        <v>8</v>
      </c>
      <c r="F26" s="26"/>
      <c r="G26" s="64" t="s">
        <v>95</v>
      </c>
    </row>
    <row r="27" spans="1:8" ht="13.5" customHeight="1" thickBot="1" x14ac:dyDescent="0.3">
      <c r="A27" s="87" t="s">
        <v>33</v>
      </c>
      <c r="B27" s="17" t="s">
        <v>10</v>
      </c>
      <c r="C27" s="36"/>
      <c r="D27" s="24" t="s">
        <v>84</v>
      </c>
      <c r="E27" s="27">
        <v>8</v>
      </c>
      <c r="F27" s="27"/>
      <c r="G27" s="65" t="s">
        <v>89</v>
      </c>
    </row>
    <row r="28" spans="1:8" x14ac:dyDescent="0.25">
      <c r="G28" s="49"/>
      <c r="H28" s="49"/>
    </row>
    <row r="29" spans="1:8" x14ac:dyDescent="0.25">
      <c r="G29" s="49"/>
      <c r="H29" s="49"/>
    </row>
    <row r="30" spans="1:8" x14ac:dyDescent="0.25">
      <c r="G30" s="49"/>
      <c r="H30" s="49"/>
    </row>
    <row r="31" spans="1:8" x14ac:dyDescent="0.25">
      <c r="G31" s="49"/>
      <c r="H31" s="49"/>
    </row>
    <row r="32" spans="1:8" x14ac:dyDescent="0.25">
      <c r="G32" s="49"/>
      <c r="H32" s="49"/>
    </row>
    <row r="33" spans="7:8" x14ac:dyDescent="0.25">
      <c r="G33" s="49"/>
      <c r="H33" s="49"/>
    </row>
    <row r="34" spans="7:8" x14ac:dyDescent="0.25">
      <c r="G34" s="49"/>
      <c r="H34" s="49"/>
    </row>
    <row r="35" spans="7:8" x14ac:dyDescent="0.25">
      <c r="G35" s="49"/>
      <c r="H35" s="49"/>
    </row>
    <row r="36" spans="7:8" x14ac:dyDescent="0.25">
      <c r="G36" s="49"/>
      <c r="H36" s="49"/>
    </row>
    <row r="37" spans="7:8" x14ac:dyDescent="0.25">
      <c r="G37" s="49"/>
      <c r="H37" s="49"/>
    </row>
    <row r="38" spans="7:8" x14ac:dyDescent="0.25">
      <c r="G38" s="49"/>
      <c r="H38" s="49"/>
    </row>
  </sheetData>
  <pageMargins left="0.23622047244094491" right="0.23622047244094491" top="0.35433070866141736" bottom="0.35433070866141736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Allnighter</vt:lpstr>
      <vt:lpstr>Team</vt:lpstr>
      <vt:lpstr>Marathon</vt:lpstr>
      <vt:lpstr>Trophies </vt:lpstr>
      <vt:lpstr>Allnighter!Print_Area</vt:lpstr>
      <vt:lpstr>Marathon!Print_Area</vt:lpstr>
      <vt:lpstr>'Trophies '!Print_Area</vt:lpstr>
      <vt:lpstr>Allnighter!Print_Titles</vt:lpstr>
      <vt:lpstr>Marathon!Print_Titles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Schwebel</cp:lastModifiedBy>
  <cp:lastPrinted>2021-12-13T15:25:33Z</cp:lastPrinted>
  <dcterms:created xsi:type="dcterms:W3CDTF">2020-01-09T02:22:49Z</dcterms:created>
  <dcterms:modified xsi:type="dcterms:W3CDTF">2021-12-17T12:21:48Z</dcterms:modified>
</cp:coreProperties>
</file>