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4915" windowHeight="12780" firstSheet="1" activeTab="6"/>
  </bookViews>
  <sheets>
    <sheet name="Distances" sheetId="1" r:id="rId1"/>
    <sheet name="Age Novice Splits" sheetId="4" r:id="rId2"/>
    <sheet name="Trophies" sheetId="2" r:id="rId3"/>
    <sheet name="IAU Results 2014" sheetId="5" r:id="rId4"/>
    <sheet name="Age and Gender" sheetId="6" r:id="rId5"/>
    <sheet name="Laps" sheetId="11" r:id="rId6"/>
    <sheet name="Cumulative Laps" sheetId="12" r:id="rId7"/>
    <sheet name="Start List" sheetId="8" r:id="rId8"/>
    <sheet name="Age Grading" sheetId="10" r:id="rId9"/>
  </sheets>
  <externalReferences>
    <externalReference r:id="rId10"/>
  </externalReferences>
  <definedNames>
    <definedName name="_xlnm._FilterDatabase" localSheetId="1" hidden="1">'Age Novice Splits'!$A$1:$M$80</definedName>
    <definedName name="_xlnm._FilterDatabase" localSheetId="6" hidden="1">'Cumulative Laps'!$A$1:$BT$90</definedName>
  </definedNames>
  <calcPr calcId="144525"/>
</workbook>
</file>

<file path=xl/calcChain.xml><?xml version="1.0" encoding="utf-8"?>
<calcChain xmlns="http://schemas.openxmlformats.org/spreadsheetml/2006/main">
  <c r="AZ90" i="12" l="1"/>
  <c r="BP90" i="12" s="1"/>
  <c r="AW90" i="12"/>
  <c r="AV90" i="12"/>
  <c r="AU90" i="12"/>
  <c r="AT90" i="12"/>
  <c r="AS90" i="12"/>
  <c r="AR90" i="12"/>
  <c r="AQ90" i="12"/>
  <c r="AP90" i="12"/>
  <c r="AO90" i="12"/>
  <c r="AN90" i="12"/>
  <c r="AM90" i="12"/>
  <c r="AL90" i="12"/>
  <c r="AK90" i="12"/>
  <c r="AJ90" i="12"/>
  <c r="AI90" i="12"/>
  <c r="AH90" i="12"/>
  <c r="AG90" i="12"/>
  <c r="AF90" i="12"/>
  <c r="AE90" i="12"/>
  <c r="AD90" i="12"/>
  <c r="AC90" i="12"/>
  <c r="AB90" i="12"/>
  <c r="W90" i="12"/>
  <c r="X90" i="12" s="1"/>
  <c r="Y90" i="12" s="1"/>
  <c r="Z90" i="12" s="1"/>
  <c r="AA90" i="12" s="1"/>
  <c r="J90" i="12"/>
  <c r="K90" i="12" s="1"/>
  <c r="L90" i="12" s="1"/>
  <c r="M90" i="12" s="1"/>
  <c r="N90" i="12" s="1"/>
  <c r="O90" i="12" s="1"/>
  <c r="P90" i="12" s="1"/>
  <c r="Q90" i="12" s="1"/>
  <c r="R90" i="12" s="1"/>
  <c r="S90" i="12" s="1"/>
  <c r="T90" i="12" s="1"/>
  <c r="U90" i="12" s="1"/>
  <c r="V90" i="12" s="1"/>
  <c r="I90" i="12"/>
  <c r="AZ89" i="12"/>
  <c r="BP89" i="12" s="1"/>
  <c r="AW89" i="12"/>
  <c r="AV89" i="12"/>
  <c r="AU89" i="12"/>
  <c r="AT89" i="12"/>
  <c r="AS89" i="12"/>
  <c r="AR89" i="12"/>
  <c r="AQ89" i="12"/>
  <c r="AP89" i="12"/>
  <c r="AO89" i="12"/>
  <c r="AN89" i="12"/>
  <c r="AM89" i="12"/>
  <c r="AL89" i="12"/>
  <c r="AK89" i="12"/>
  <c r="AJ89" i="12"/>
  <c r="AI89" i="12"/>
  <c r="AH89" i="12"/>
  <c r="AG89" i="12"/>
  <c r="AF89" i="12"/>
  <c r="AE89" i="12"/>
  <c r="AD89" i="12"/>
  <c r="J89" i="12"/>
  <c r="I89" i="12"/>
  <c r="BN88" i="12"/>
  <c r="AZ88" i="12"/>
  <c r="BP88" i="12" s="1"/>
  <c r="AW88" i="12"/>
  <c r="AV88" i="12"/>
  <c r="AU88" i="12"/>
  <c r="AT88" i="12"/>
  <c r="AS88" i="12"/>
  <c r="AR88" i="12"/>
  <c r="AQ88" i="12"/>
  <c r="AP88" i="12"/>
  <c r="AO88" i="12"/>
  <c r="AN88" i="12"/>
  <c r="AM88" i="12"/>
  <c r="AL88" i="12"/>
  <c r="AJ88" i="12"/>
  <c r="AK88" i="12" s="1"/>
  <c r="K88" i="12"/>
  <c r="L88" i="12" s="1"/>
  <c r="M88" i="12" s="1"/>
  <c r="N88" i="12" s="1"/>
  <c r="O88" i="12" s="1"/>
  <c r="P88" i="12" s="1"/>
  <c r="Q88" i="12" s="1"/>
  <c r="R88" i="12" s="1"/>
  <c r="S88" i="12" s="1"/>
  <c r="T88" i="12" s="1"/>
  <c r="U88" i="12" s="1"/>
  <c r="V88" i="12" s="1"/>
  <c r="W88" i="12" s="1"/>
  <c r="X88" i="12" s="1"/>
  <c r="Y88" i="12" s="1"/>
  <c r="Z88" i="12" s="1"/>
  <c r="AA88" i="12" s="1"/>
  <c r="AB88" i="12" s="1"/>
  <c r="AC88" i="12" s="1"/>
  <c r="AD88" i="12" s="1"/>
  <c r="AE88" i="12" s="1"/>
  <c r="AF88" i="12" s="1"/>
  <c r="AG88" i="12" s="1"/>
  <c r="AH88" i="12" s="1"/>
  <c r="AI88" i="12" s="1"/>
  <c r="J88" i="12"/>
  <c r="I88" i="12"/>
  <c r="BN87" i="12"/>
  <c r="BP87" i="12" s="1"/>
  <c r="AZ87" i="12"/>
  <c r="AW87" i="12"/>
  <c r="AV87" i="12"/>
  <c r="AU87" i="12"/>
  <c r="AT87" i="12"/>
  <c r="AS87" i="12"/>
  <c r="AR87" i="12"/>
  <c r="AQ87" i="12"/>
  <c r="AP87" i="12"/>
  <c r="AO87" i="12"/>
  <c r="AN87" i="12"/>
  <c r="AM87" i="12"/>
  <c r="AL87" i="12"/>
  <c r="AK87" i="12"/>
  <c r="J87" i="12"/>
  <c r="K87" i="12" s="1"/>
  <c r="L87" i="12" s="1"/>
  <c r="M87" i="12" s="1"/>
  <c r="N87" i="12" s="1"/>
  <c r="O87" i="12" s="1"/>
  <c r="P87" i="12" s="1"/>
  <c r="Q87" i="12" s="1"/>
  <c r="R87" i="12" s="1"/>
  <c r="S87" i="12" s="1"/>
  <c r="T87" i="12" s="1"/>
  <c r="U87" i="12" s="1"/>
  <c r="V87" i="12" s="1"/>
  <c r="W87" i="12" s="1"/>
  <c r="X87" i="12" s="1"/>
  <c r="Y87" i="12" s="1"/>
  <c r="Z87" i="12" s="1"/>
  <c r="AA87" i="12" s="1"/>
  <c r="AB87" i="12" s="1"/>
  <c r="AC87" i="12" s="1"/>
  <c r="AD87" i="12" s="1"/>
  <c r="AE87" i="12" s="1"/>
  <c r="AF87" i="12" s="1"/>
  <c r="AG87" i="12" s="1"/>
  <c r="AH87" i="12" s="1"/>
  <c r="AI87" i="12" s="1"/>
  <c r="AJ87" i="12" s="1"/>
  <c r="BA87" i="12" s="1"/>
  <c r="I87" i="12"/>
  <c r="BN86" i="12"/>
  <c r="AZ86" i="12"/>
  <c r="BP86" i="12" s="1"/>
  <c r="AW86" i="12"/>
  <c r="AV86" i="12"/>
  <c r="AU86" i="12"/>
  <c r="AT86" i="12"/>
  <c r="AS86" i="12"/>
  <c r="AR86" i="12"/>
  <c r="AQ86" i="12"/>
  <c r="AP86" i="12"/>
  <c r="AO86" i="12"/>
  <c r="AN86" i="12"/>
  <c r="AM86" i="12"/>
  <c r="AL86" i="12"/>
  <c r="O86" i="12"/>
  <c r="P86" i="12" s="1"/>
  <c r="Q86" i="12" s="1"/>
  <c r="R86" i="12" s="1"/>
  <c r="S86" i="12" s="1"/>
  <c r="T86" i="12" s="1"/>
  <c r="U86" i="12" s="1"/>
  <c r="V86" i="12" s="1"/>
  <c r="W86" i="12" s="1"/>
  <c r="X86" i="12" s="1"/>
  <c r="Y86" i="12" s="1"/>
  <c r="Z86" i="12" s="1"/>
  <c r="AA86" i="12" s="1"/>
  <c r="AB86" i="12" s="1"/>
  <c r="AC86" i="12" s="1"/>
  <c r="AD86" i="12" s="1"/>
  <c r="AE86" i="12" s="1"/>
  <c r="AF86" i="12" s="1"/>
  <c r="AG86" i="12" s="1"/>
  <c r="AH86" i="12" s="1"/>
  <c r="AI86" i="12" s="1"/>
  <c r="AJ86" i="12" s="1"/>
  <c r="AK86" i="12" s="1"/>
  <c r="N86" i="12"/>
  <c r="K86" i="12"/>
  <c r="L86" i="12" s="1"/>
  <c r="M86" i="12" s="1"/>
  <c r="J86" i="12"/>
  <c r="I86" i="12"/>
  <c r="BN85" i="12"/>
  <c r="AZ85" i="12"/>
  <c r="AW85" i="12"/>
  <c r="AV85" i="12"/>
  <c r="AU85" i="12"/>
  <c r="AT85" i="12"/>
  <c r="AS85" i="12"/>
  <c r="AR85" i="12"/>
  <c r="AQ85" i="12"/>
  <c r="AP85" i="12"/>
  <c r="AO85" i="12"/>
  <c r="X85" i="12"/>
  <c r="Y85" i="12" s="1"/>
  <c r="Z85" i="12" s="1"/>
  <c r="AA85" i="12" s="1"/>
  <c r="AB85" i="12" s="1"/>
  <c r="AC85" i="12" s="1"/>
  <c r="AD85" i="12" s="1"/>
  <c r="AE85" i="12" s="1"/>
  <c r="AF85" i="12" s="1"/>
  <c r="AG85" i="12" s="1"/>
  <c r="AH85" i="12" s="1"/>
  <c r="AI85" i="12" s="1"/>
  <c r="AJ85" i="12" s="1"/>
  <c r="AK85" i="12" s="1"/>
  <c r="AL85" i="12" s="1"/>
  <c r="AM85" i="12" s="1"/>
  <c r="AN85" i="12" s="1"/>
  <c r="O85" i="12"/>
  <c r="P85" i="12" s="1"/>
  <c r="Q85" i="12" s="1"/>
  <c r="R85" i="12" s="1"/>
  <c r="S85" i="12" s="1"/>
  <c r="T85" i="12" s="1"/>
  <c r="U85" i="12" s="1"/>
  <c r="V85" i="12" s="1"/>
  <c r="W85" i="12" s="1"/>
  <c r="L85" i="12"/>
  <c r="M85" i="12" s="1"/>
  <c r="N85" i="12" s="1"/>
  <c r="K85" i="12"/>
  <c r="J85" i="12"/>
  <c r="I85" i="12"/>
  <c r="BP84" i="12"/>
  <c r="BN84" i="12"/>
  <c r="AZ84" i="12"/>
  <c r="AW84" i="12"/>
  <c r="AV84" i="12"/>
  <c r="AU84" i="12"/>
  <c r="AT84" i="12"/>
  <c r="AS84" i="12"/>
  <c r="AR84" i="12"/>
  <c r="AQ84" i="12"/>
  <c r="AP84" i="12"/>
  <c r="I84" i="12"/>
  <c r="BP83" i="12"/>
  <c r="BN83" i="12"/>
  <c r="AZ83" i="12"/>
  <c r="AW83" i="12"/>
  <c r="AV83" i="12"/>
  <c r="AU83" i="12"/>
  <c r="AT83" i="12"/>
  <c r="AS83" i="12"/>
  <c r="AD83" i="12"/>
  <c r="AE83" i="12" s="1"/>
  <c r="AF83" i="12" s="1"/>
  <c r="AG83" i="12" s="1"/>
  <c r="AH83" i="12" s="1"/>
  <c r="AI83" i="12" s="1"/>
  <c r="AJ83" i="12" s="1"/>
  <c r="AK83" i="12" s="1"/>
  <c r="AL83" i="12" s="1"/>
  <c r="AM83" i="12" s="1"/>
  <c r="AN83" i="12" s="1"/>
  <c r="AO83" i="12" s="1"/>
  <c r="AP83" i="12" s="1"/>
  <c r="AQ83" i="12" s="1"/>
  <c r="AR83" i="12" s="1"/>
  <c r="Q83" i="12"/>
  <c r="R83" i="12" s="1"/>
  <c r="S83" i="12" s="1"/>
  <c r="T83" i="12" s="1"/>
  <c r="U83" i="12" s="1"/>
  <c r="V83" i="12" s="1"/>
  <c r="W83" i="12" s="1"/>
  <c r="X83" i="12" s="1"/>
  <c r="Y83" i="12" s="1"/>
  <c r="Z83" i="12" s="1"/>
  <c r="AA83" i="12" s="1"/>
  <c r="AB83" i="12" s="1"/>
  <c r="AC83" i="12" s="1"/>
  <c r="N83" i="12"/>
  <c r="O83" i="12" s="1"/>
  <c r="P83" i="12" s="1"/>
  <c r="I83" i="12"/>
  <c r="J83" i="12" s="1"/>
  <c r="K83" i="12" s="1"/>
  <c r="L83" i="12" s="1"/>
  <c r="M83" i="12" s="1"/>
  <c r="BN82" i="12"/>
  <c r="AZ82" i="12"/>
  <c r="BP82" i="12" s="1"/>
  <c r="AE82" i="12"/>
  <c r="AF82" i="12" s="1"/>
  <c r="AG82" i="12" s="1"/>
  <c r="AH82" i="12" s="1"/>
  <c r="AI82" i="12" s="1"/>
  <c r="AJ82" i="12" s="1"/>
  <c r="AK82" i="12" s="1"/>
  <c r="AL82" i="12" s="1"/>
  <c r="AM82" i="12" s="1"/>
  <c r="AN82" i="12" s="1"/>
  <c r="AO82" i="12" s="1"/>
  <c r="AP82" i="12" s="1"/>
  <c r="AQ82" i="12" s="1"/>
  <c r="AR82" i="12" s="1"/>
  <c r="AS82" i="12" s="1"/>
  <c r="AT82" i="12" s="1"/>
  <c r="AU82" i="12" s="1"/>
  <c r="AV82" i="12" s="1"/>
  <c r="AW82" i="12" s="1"/>
  <c r="V82" i="12"/>
  <c r="W82" i="12" s="1"/>
  <c r="X82" i="12" s="1"/>
  <c r="Y82" i="12" s="1"/>
  <c r="Z82" i="12" s="1"/>
  <c r="AA82" i="12" s="1"/>
  <c r="AB82" i="12" s="1"/>
  <c r="AC82" i="12" s="1"/>
  <c r="AD82" i="12" s="1"/>
  <c r="O82" i="12"/>
  <c r="P82" i="12" s="1"/>
  <c r="Q82" i="12" s="1"/>
  <c r="R82" i="12" s="1"/>
  <c r="S82" i="12" s="1"/>
  <c r="T82" i="12" s="1"/>
  <c r="U82" i="12" s="1"/>
  <c r="N82" i="12"/>
  <c r="K82" i="12"/>
  <c r="L82" i="12" s="1"/>
  <c r="M82" i="12" s="1"/>
  <c r="J82" i="12"/>
  <c r="I82" i="12"/>
  <c r="AZ81" i="12"/>
  <c r="BP81" i="12" s="1"/>
  <c r="AW81" i="12"/>
  <c r="AV81" i="12"/>
  <c r="AU81" i="12"/>
  <c r="AT81" i="12"/>
  <c r="AS81" i="12"/>
  <c r="AR81" i="12"/>
  <c r="AQ81" i="12"/>
  <c r="AP81" i="12"/>
  <c r="AO81" i="12"/>
  <c r="AN81" i="12"/>
  <c r="AM81" i="12"/>
  <c r="AL81" i="12"/>
  <c r="AK81" i="12"/>
  <c r="AJ81" i="12"/>
  <c r="AI81" i="12"/>
  <c r="AH81" i="12"/>
  <c r="AG81" i="12"/>
  <c r="AF81" i="12"/>
  <c r="AE81" i="12"/>
  <c r="AD81" i="12"/>
  <c r="AC81" i="12"/>
  <c r="AB81" i="12"/>
  <c r="AA81" i="12"/>
  <c r="Z81" i="12"/>
  <c r="Y81" i="12"/>
  <c r="X81" i="12"/>
  <c r="W81" i="12"/>
  <c r="J81" i="12"/>
  <c r="K81" i="12" s="1"/>
  <c r="L81" i="12" s="1"/>
  <c r="M81" i="12" s="1"/>
  <c r="N81" i="12" s="1"/>
  <c r="O81" i="12" s="1"/>
  <c r="P81" i="12" s="1"/>
  <c r="Q81" i="12" s="1"/>
  <c r="R81" i="12" s="1"/>
  <c r="S81" i="12" s="1"/>
  <c r="T81" i="12" s="1"/>
  <c r="U81" i="12" s="1"/>
  <c r="V81" i="12" s="1"/>
  <c r="I81" i="12"/>
  <c r="E81" i="12"/>
  <c r="BN80" i="12"/>
  <c r="BP80" i="12" s="1"/>
  <c r="AZ80" i="12"/>
  <c r="AW80" i="12"/>
  <c r="AV80" i="12"/>
  <c r="AU80" i="12"/>
  <c r="AT80" i="12"/>
  <c r="AS80" i="12"/>
  <c r="AR80" i="12"/>
  <c r="AQ80" i="12"/>
  <c r="AP80" i="12"/>
  <c r="AO80" i="12"/>
  <c r="AN80" i="12"/>
  <c r="AM80" i="12"/>
  <c r="AL80" i="12"/>
  <c r="AK80" i="12"/>
  <c r="AJ80" i="12"/>
  <c r="AI80" i="12"/>
  <c r="AH80" i="12"/>
  <c r="AG80" i="12"/>
  <c r="AF80" i="12"/>
  <c r="L80" i="12"/>
  <c r="J80" i="12"/>
  <c r="K80" i="12" s="1"/>
  <c r="I80" i="12"/>
  <c r="E80" i="12"/>
  <c r="AZ79" i="12"/>
  <c r="BP79" i="12" s="1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I79" i="12"/>
  <c r="E79" i="12"/>
  <c r="BN78" i="12"/>
  <c r="AZ78" i="12"/>
  <c r="BP78" i="12" s="1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I78" i="12"/>
  <c r="E78" i="12"/>
  <c r="BN77" i="12"/>
  <c r="AZ77" i="12"/>
  <c r="BP77" i="12" s="1"/>
  <c r="AW77" i="12"/>
  <c r="AV77" i="12"/>
  <c r="AU77" i="12"/>
  <c r="AT77" i="12"/>
  <c r="AS77" i="12"/>
  <c r="AR77" i="12"/>
  <c r="AQ77" i="12"/>
  <c r="AP77" i="12"/>
  <c r="AO77" i="12"/>
  <c r="AN77" i="12"/>
  <c r="AM77" i="12"/>
  <c r="AL77" i="12"/>
  <c r="AK77" i="12"/>
  <c r="AJ77" i="12"/>
  <c r="AI77" i="12"/>
  <c r="AH77" i="12"/>
  <c r="J77" i="12"/>
  <c r="I77" i="12"/>
  <c r="E77" i="12"/>
  <c r="BN76" i="12"/>
  <c r="BP76" i="12" s="1"/>
  <c r="AZ76" i="12"/>
  <c r="AW76" i="12"/>
  <c r="AV76" i="12"/>
  <c r="AU76" i="12"/>
  <c r="AT76" i="12"/>
  <c r="AS76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I76" i="12"/>
  <c r="E76" i="12"/>
  <c r="BN75" i="12"/>
  <c r="AZ75" i="12"/>
  <c r="BP75" i="12" s="1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K75" i="12"/>
  <c r="L75" i="12" s="1"/>
  <c r="M75" i="12" s="1"/>
  <c r="N75" i="12" s="1"/>
  <c r="O75" i="12" s="1"/>
  <c r="P75" i="12" s="1"/>
  <c r="Q75" i="12" s="1"/>
  <c r="R75" i="12" s="1"/>
  <c r="S75" i="12" s="1"/>
  <c r="T75" i="12" s="1"/>
  <c r="U75" i="12" s="1"/>
  <c r="V75" i="12" s="1"/>
  <c r="W75" i="12" s="1"/>
  <c r="X75" i="12" s="1"/>
  <c r="Y75" i="12" s="1"/>
  <c r="Z75" i="12" s="1"/>
  <c r="AA75" i="12" s="1"/>
  <c r="AB75" i="12" s="1"/>
  <c r="AC75" i="12" s="1"/>
  <c r="AD75" i="12" s="1"/>
  <c r="AE75" i="12" s="1"/>
  <c r="AF75" i="12" s="1"/>
  <c r="AG75" i="12" s="1"/>
  <c r="AH75" i="12" s="1"/>
  <c r="AI75" i="12" s="1"/>
  <c r="AJ75" i="12" s="1"/>
  <c r="BA75" i="12" s="1"/>
  <c r="J75" i="12"/>
  <c r="I75" i="12"/>
  <c r="E75" i="12"/>
  <c r="BP74" i="12"/>
  <c r="BN74" i="12"/>
  <c r="AZ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U74" i="12"/>
  <c r="V74" i="12" s="1"/>
  <c r="W74" i="12" s="1"/>
  <c r="X74" i="12" s="1"/>
  <c r="Y74" i="12" s="1"/>
  <c r="Z74" i="12" s="1"/>
  <c r="AA74" i="12" s="1"/>
  <c r="AB74" i="12" s="1"/>
  <c r="AC74" i="12" s="1"/>
  <c r="AD74" i="12" s="1"/>
  <c r="AE74" i="12" s="1"/>
  <c r="AF74" i="12" s="1"/>
  <c r="AG74" i="12" s="1"/>
  <c r="AH74" i="12" s="1"/>
  <c r="J74" i="12"/>
  <c r="K74" i="12" s="1"/>
  <c r="L74" i="12" s="1"/>
  <c r="M74" i="12" s="1"/>
  <c r="N74" i="12" s="1"/>
  <c r="O74" i="12" s="1"/>
  <c r="P74" i="12" s="1"/>
  <c r="Q74" i="12" s="1"/>
  <c r="R74" i="12" s="1"/>
  <c r="S74" i="12" s="1"/>
  <c r="T74" i="12" s="1"/>
  <c r="I74" i="12"/>
  <c r="E74" i="12"/>
  <c r="BN73" i="12"/>
  <c r="AZ73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I73" i="12"/>
  <c r="E73" i="12"/>
  <c r="BN72" i="12"/>
  <c r="AZ72" i="12"/>
  <c r="BP72" i="12" s="1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I72" i="12"/>
  <c r="E72" i="12"/>
  <c r="BP71" i="12"/>
  <c r="AZ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M71" i="12"/>
  <c r="N71" i="12" s="1"/>
  <c r="O71" i="12" s="1"/>
  <c r="P71" i="12" s="1"/>
  <c r="Q71" i="12" s="1"/>
  <c r="R71" i="12" s="1"/>
  <c r="J71" i="12"/>
  <c r="K71" i="12" s="1"/>
  <c r="L71" i="12" s="1"/>
  <c r="I71" i="12"/>
  <c r="E71" i="12"/>
  <c r="BN70" i="12"/>
  <c r="AZ70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I70" i="12"/>
  <c r="E70" i="12"/>
  <c r="BN69" i="12"/>
  <c r="AZ69" i="12"/>
  <c r="BP69" i="12" s="1"/>
  <c r="AW69" i="12"/>
  <c r="AV69" i="12"/>
  <c r="AU69" i="12"/>
  <c r="AT69" i="12"/>
  <c r="AS69" i="12"/>
  <c r="AR69" i="12"/>
  <c r="AQ69" i="12"/>
  <c r="K69" i="12"/>
  <c r="L69" i="12" s="1"/>
  <c r="M69" i="12" s="1"/>
  <c r="N69" i="12" s="1"/>
  <c r="O69" i="12" s="1"/>
  <c r="P69" i="12" s="1"/>
  <c r="Q69" i="12" s="1"/>
  <c r="R69" i="12" s="1"/>
  <c r="S69" i="12" s="1"/>
  <c r="T69" i="12" s="1"/>
  <c r="U69" i="12" s="1"/>
  <c r="V69" i="12" s="1"/>
  <c r="W69" i="12" s="1"/>
  <c r="X69" i="12" s="1"/>
  <c r="Y69" i="12" s="1"/>
  <c r="Z69" i="12" s="1"/>
  <c r="AA69" i="12" s="1"/>
  <c r="AB69" i="12" s="1"/>
  <c r="AC69" i="12" s="1"/>
  <c r="AD69" i="12" s="1"/>
  <c r="AE69" i="12" s="1"/>
  <c r="AF69" i="12" s="1"/>
  <c r="AG69" i="12" s="1"/>
  <c r="AH69" i="12" s="1"/>
  <c r="AI69" i="12" s="1"/>
  <c r="AJ69" i="12" s="1"/>
  <c r="AK69" i="12" s="1"/>
  <c r="AL69" i="12" s="1"/>
  <c r="AM69" i="12" s="1"/>
  <c r="AN69" i="12" s="1"/>
  <c r="AO69" i="12" s="1"/>
  <c r="AP69" i="12" s="1"/>
  <c r="J69" i="12"/>
  <c r="I69" i="12"/>
  <c r="E69" i="12"/>
  <c r="BP68" i="12"/>
  <c r="BN68" i="12"/>
  <c r="AZ68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I68" i="12"/>
  <c r="E68" i="12"/>
  <c r="BP67" i="12"/>
  <c r="AZ67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J67" i="12"/>
  <c r="K67" i="12" s="1"/>
  <c r="L67" i="12" s="1"/>
  <c r="M67" i="12" s="1"/>
  <c r="N67" i="12" s="1"/>
  <c r="O67" i="12" s="1"/>
  <c r="P67" i="12" s="1"/>
  <c r="Q67" i="12" s="1"/>
  <c r="R67" i="12" s="1"/>
  <c r="S67" i="12" s="1"/>
  <c r="T67" i="12" s="1"/>
  <c r="I67" i="12"/>
  <c r="E67" i="12"/>
  <c r="BN66" i="12"/>
  <c r="AZ66" i="12"/>
  <c r="BP66" i="12" s="1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I66" i="12"/>
  <c r="E66" i="12"/>
  <c r="BN65" i="12"/>
  <c r="AZ65" i="12"/>
  <c r="BP65" i="12" s="1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J65" i="12"/>
  <c r="I65" i="12"/>
  <c r="E65" i="12"/>
  <c r="BN64" i="12"/>
  <c r="BP64" i="12" s="1"/>
  <c r="AZ64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I64" i="12"/>
  <c r="E64" i="12"/>
  <c r="BN63" i="12"/>
  <c r="AZ63" i="12"/>
  <c r="BP63" i="12" s="1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I63" i="12"/>
  <c r="E63" i="12"/>
  <c r="BP62" i="12"/>
  <c r="AZ62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J62" i="12"/>
  <c r="K62" i="12" s="1"/>
  <c r="L62" i="12" s="1"/>
  <c r="M62" i="12" s="1"/>
  <c r="N62" i="12" s="1"/>
  <c r="O62" i="12" s="1"/>
  <c r="P62" i="12" s="1"/>
  <c r="Q62" i="12" s="1"/>
  <c r="R62" i="12" s="1"/>
  <c r="S62" i="12" s="1"/>
  <c r="T62" i="12" s="1"/>
  <c r="U62" i="12" s="1"/>
  <c r="V62" i="12" s="1"/>
  <c r="I62" i="12"/>
  <c r="E62" i="12"/>
  <c r="BN61" i="12"/>
  <c r="AZ61" i="12"/>
  <c r="BP61" i="12" s="1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I61" i="12"/>
  <c r="E61" i="12"/>
  <c r="BP60" i="12"/>
  <c r="BN60" i="12"/>
  <c r="AZ60" i="12"/>
  <c r="AW60" i="12"/>
  <c r="AV60" i="12"/>
  <c r="AU60" i="12"/>
  <c r="AT60" i="12"/>
  <c r="AS60" i="12"/>
  <c r="AR60" i="12"/>
  <c r="AQ60" i="12"/>
  <c r="AP60" i="12"/>
  <c r="AO60" i="12"/>
  <c r="AN60" i="12"/>
  <c r="AM60" i="12"/>
  <c r="AL60" i="12"/>
  <c r="I60" i="12"/>
  <c r="E60" i="12"/>
  <c r="BN59" i="12"/>
  <c r="BP59" i="12" s="1"/>
  <c r="AZ59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I59" i="12"/>
  <c r="E59" i="12"/>
  <c r="AZ58" i="12"/>
  <c r="BP58" i="12" s="1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I58" i="12"/>
  <c r="J58" i="12" s="1"/>
  <c r="K58" i="12" s="1"/>
  <c r="L58" i="12" s="1"/>
  <c r="M58" i="12" s="1"/>
  <c r="N58" i="12" s="1"/>
  <c r="E58" i="12"/>
  <c r="BN57" i="12"/>
  <c r="AZ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I57" i="12"/>
  <c r="E57" i="12"/>
  <c r="BP56" i="12"/>
  <c r="BN56" i="12"/>
  <c r="AZ56" i="12"/>
  <c r="AW56" i="12"/>
  <c r="AV56" i="12"/>
  <c r="AU56" i="12"/>
  <c r="AT56" i="12"/>
  <c r="AS56" i="12"/>
  <c r="AR56" i="12"/>
  <c r="AQ56" i="12"/>
  <c r="AC56" i="12"/>
  <c r="AD56" i="12" s="1"/>
  <c r="AE56" i="12" s="1"/>
  <c r="AF56" i="12" s="1"/>
  <c r="AG56" i="12" s="1"/>
  <c r="AH56" i="12" s="1"/>
  <c r="AI56" i="12" s="1"/>
  <c r="AJ56" i="12" s="1"/>
  <c r="AK56" i="12" s="1"/>
  <c r="AL56" i="12" s="1"/>
  <c r="AM56" i="12" s="1"/>
  <c r="AN56" i="12" s="1"/>
  <c r="AO56" i="12" s="1"/>
  <c r="AP56" i="12" s="1"/>
  <c r="M56" i="12"/>
  <c r="N56" i="12" s="1"/>
  <c r="O56" i="12" s="1"/>
  <c r="P56" i="12" s="1"/>
  <c r="Q56" i="12" s="1"/>
  <c r="R56" i="12" s="1"/>
  <c r="S56" i="12" s="1"/>
  <c r="T56" i="12" s="1"/>
  <c r="U56" i="12" s="1"/>
  <c r="V56" i="12" s="1"/>
  <c r="W56" i="12" s="1"/>
  <c r="X56" i="12" s="1"/>
  <c r="Y56" i="12" s="1"/>
  <c r="Z56" i="12" s="1"/>
  <c r="AA56" i="12" s="1"/>
  <c r="AB56" i="12" s="1"/>
  <c r="J56" i="12"/>
  <c r="K56" i="12" s="1"/>
  <c r="L56" i="12" s="1"/>
  <c r="I56" i="12"/>
  <c r="E56" i="12"/>
  <c r="BN55" i="12"/>
  <c r="AZ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I55" i="12"/>
  <c r="E55" i="12"/>
  <c r="BP54" i="12"/>
  <c r="BN54" i="12"/>
  <c r="AZ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S54" i="12"/>
  <c r="T54" i="12" s="1"/>
  <c r="U54" i="12" s="1"/>
  <c r="V54" i="12" s="1"/>
  <c r="W54" i="12" s="1"/>
  <c r="X54" i="12" s="1"/>
  <c r="Y54" i="12" s="1"/>
  <c r="Z54" i="12" s="1"/>
  <c r="AA54" i="12" s="1"/>
  <c r="AB54" i="12" s="1"/>
  <c r="AC54" i="12" s="1"/>
  <c r="AD54" i="12" s="1"/>
  <c r="AE54" i="12" s="1"/>
  <c r="BB54" i="12" s="1"/>
  <c r="K54" i="12"/>
  <c r="L54" i="12" s="1"/>
  <c r="M54" i="12" s="1"/>
  <c r="N54" i="12" s="1"/>
  <c r="O54" i="12" s="1"/>
  <c r="P54" i="12" s="1"/>
  <c r="Q54" i="12" s="1"/>
  <c r="R54" i="12" s="1"/>
  <c r="J54" i="12"/>
  <c r="I54" i="12"/>
  <c r="E54" i="12"/>
  <c r="BP53" i="12"/>
  <c r="AZ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I53" i="12"/>
  <c r="E53" i="12"/>
  <c r="BP52" i="12"/>
  <c r="BN52" i="12"/>
  <c r="AZ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J52" i="12"/>
  <c r="I52" i="12"/>
  <c r="E52" i="12"/>
  <c r="BN51" i="12"/>
  <c r="BP51" i="12" s="1"/>
  <c r="AZ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L51" i="12"/>
  <c r="M51" i="12" s="1"/>
  <c r="N51" i="12" s="1"/>
  <c r="O51" i="12" s="1"/>
  <c r="P51" i="12" s="1"/>
  <c r="Q51" i="12" s="1"/>
  <c r="R51" i="12" s="1"/>
  <c r="S51" i="12" s="1"/>
  <c r="T51" i="12" s="1"/>
  <c r="U51" i="12" s="1"/>
  <c r="V51" i="12" s="1"/>
  <c r="W51" i="12" s="1"/>
  <c r="X51" i="12" s="1"/>
  <c r="Y51" i="12" s="1"/>
  <c r="Z51" i="12" s="1"/>
  <c r="AA51" i="12" s="1"/>
  <c r="AB51" i="12" s="1"/>
  <c r="AC51" i="12" s="1"/>
  <c r="AD51" i="12" s="1"/>
  <c r="AE51" i="12" s="1"/>
  <c r="K51" i="12"/>
  <c r="J51" i="12"/>
  <c r="I51" i="12"/>
  <c r="E51" i="12"/>
  <c r="BP50" i="12"/>
  <c r="AZ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I50" i="12"/>
  <c r="E50" i="12"/>
  <c r="BN49" i="12"/>
  <c r="AZ49" i="12"/>
  <c r="BP49" i="12" s="1"/>
  <c r="S49" i="12"/>
  <c r="T49" i="12" s="1"/>
  <c r="U49" i="12" s="1"/>
  <c r="V49" i="12" s="1"/>
  <c r="W49" i="12" s="1"/>
  <c r="X49" i="12" s="1"/>
  <c r="Y49" i="12" s="1"/>
  <c r="Z49" i="12" s="1"/>
  <c r="AA49" i="12" s="1"/>
  <c r="AB49" i="12" s="1"/>
  <c r="AC49" i="12" s="1"/>
  <c r="AD49" i="12" s="1"/>
  <c r="AE49" i="12" s="1"/>
  <c r="AF49" i="12" s="1"/>
  <c r="AG49" i="12" s="1"/>
  <c r="AH49" i="12" s="1"/>
  <c r="AI49" i="12" s="1"/>
  <c r="AJ49" i="12" s="1"/>
  <c r="AK49" i="12" s="1"/>
  <c r="AL49" i="12" s="1"/>
  <c r="AM49" i="12" s="1"/>
  <c r="AN49" i="12" s="1"/>
  <c r="AO49" i="12" s="1"/>
  <c r="AP49" i="12" s="1"/>
  <c r="AQ49" i="12" s="1"/>
  <c r="AR49" i="12" s="1"/>
  <c r="AS49" i="12" s="1"/>
  <c r="AT49" i="12" s="1"/>
  <c r="AU49" i="12" s="1"/>
  <c r="AV49" i="12" s="1"/>
  <c r="AW49" i="12" s="1"/>
  <c r="K49" i="12"/>
  <c r="L49" i="12" s="1"/>
  <c r="M49" i="12" s="1"/>
  <c r="N49" i="12" s="1"/>
  <c r="O49" i="12" s="1"/>
  <c r="P49" i="12" s="1"/>
  <c r="Q49" i="12" s="1"/>
  <c r="R49" i="12" s="1"/>
  <c r="J49" i="12"/>
  <c r="I49" i="12"/>
  <c r="E49" i="12"/>
  <c r="BP48" i="12"/>
  <c r="AZ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S48" i="12"/>
  <c r="T48" i="12" s="1"/>
  <c r="K48" i="12"/>
  <c r="L48" i="12" s="1"/>
  <c r="M48" i="12" s="1"/>
  <c r="N48" i="12" s="1"/>
  <c r="O48" i="12" s="1"/>
  <c r="P48" i="12" s="1"/>
  <c r="Q48" i="12" s="1"/>
  <c r="R48" i="12" s="1"/>
  <c r="J48" i="12"/>
  <c r="I48" i="12"/>
  <c r="E48" i="12"/>
  <c r="BP47" i="12"/>
  <c r="AZ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I47" i="12"/>
  <c r="E47" i="12"/>
  <c r="BP46" i="12"/>
  <c r="AZ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I46" i="12"/>
  <c r="E46" i="12"/>
  <c r="AZ45" i="12"/>
  <c r="BP45" i="12" s="1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J45" i="12"/>
  <c r="K45" i="12" s="1"/>
  <c r="I45" i="12"/>
  <c r="E45" i="12"/>
  <c r="BN44" i="12"/>
  <c r="BP44" i="12" s="1"/>
  <c r="AZ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I44" i="12"/>
  <c r="J44" i="12" s="1"/>
  <c r="K44" i="12" s="1"/>
  <c r="L44" i="12" s="1"/>
  <c r="M44" i="12" s="1"/>
  <c r="N44" i="12" s="1"/>
  <c r="O44" i="12" s="1"/>
  <c r="P44" i="12" s="1"/>
  <c r="Q44" i="12" s="1"/>
  <c r="R44" i="12" s="1"/>
  <c r="S44" i="12" s="1"/>
  <c r="T44" i="12" s="1"/>
  <c r="U44" i="12" s="1"/>
  <c r="V44" i="12" s="1"/>
  <c r="W44" i="12" s="1"/>
  <c r="X44" i="12" s="1"/>
  <c r="Y44" i="12" s="1"/>
  <c r="Z44" i="12" s="1"/>
  <c r="AA44" i="12" s="1"/>
  <c r="AB44" i="12" s="1"/>
  <c r="AC44" i="12" s="1"/>
  <c r="AD44" i="12" s="1"/>
  <c r="AE44" i="12" s="1"/>
  <c r="BB44" i="12" s="1"/>
  <c r="E44" i="12"/>
  <c r="BN43" i="12"/>
  <c r="AZ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I43" i="12"/>
  <c r="E43" i="12"/>
  <c r="BN42" i="12"/>
  <c r="AZ42" i="12"/>
  <c r="BP42" i="12" s="1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K42" i="12"/>
  <c r="L42" i="12" s="1"/>
  <c r="M42" i="12" s="1"/>
  <c r="N42" i="12" s="1"/>
  <c r="O42" i="12" s="1"/>
  <c r="P42" i="12" s="1"/>
  <c r="Q42" i="12" s="1"/>
  <c r="R42" i="12" s="1"/>
  <c r="S42" i="12" s="1"/>
  <c r="T42" i="12" s="1"/>
  <c r="U42" i="12" s="1"/>
  <c r="V42" i="12" s="1"/>
  <c r="W42" i="12" s="1"/>
  <c r="X42" i="12" s="1"/>
  <c r="Y42" i="12" s="1"/>
  <c r="Z42" i="12" s="1"/>
  <c r="AA42" i="12" s="1"/>
  <c r="AB42" i="12" s="1"/>
  <c r="AC42" i="12" s="1"/>
  <c r="AD42" i="12" s="1"/>
  <c r="AE42" i="12" s="1"/>
  <c r="AF42" i="12" s="1"/>
  <c r="AG42" i="12" s="1"/>
  <c r="J42" i="12"/>
  <c r="I42" i="12"/>
  <c r="E42" i="12"/>
  <c r="BP41" i="12"/>
  <c r="BN41" i="12"/>
  <c r="AZ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I41" i="12"/>
  <c r="E41" i="12"/>
  <c r="BE40" i="12"/>
  <c r="AZ40" i="12"/>
  <c r="BP40" i="12" s="1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J40" i="12"/>
  <c r="I40" i="12"/>
  <c r="E40" i="12"/>
  <c r="BN39" i="12"/>
  <c r="BP39" i="12" s="1"/>
  <c r="AZ39" i="12"/>
  <c r="AW39" i="12"/>
  <c r="AV39" i="12"/>
  <c r="AU39" i="12"/>
  <c r="AT39" i="12"/>
  <c r="AS39" i="12"/>
  <c r="I39" i="12"/>
  <c r="E39" i="12"/>
  <c r="BP38" i="12"/>
  <c r="AZ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I38" i="12"/>
  <c r="E38" i="12"/>
  <c r="BN37" i="12"/>
  <c r="AZ37" i="12"/>
  <c r="BP37" i="12" s="1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I37" i="12"/>
  <c r="E37" i="12"/>
  <c r="BN36" i="12"/>
  <c r="AZ36" i="12"/>
  <c r="BP36" i="12" s="1"/>
  <c r="AW36" i="12"/>
  <c r="I36" i="12"/>
  <c r="E36" i="12"/>
  <c r="BP35" i="12"/>
  <c r="AZ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J35" i="12"/>
  <c r="I35" i="12"/>
  <c r="E35" i="12"/>
  <c r="BN34" i="12"/>
  <c r="BP34" i="12" s="1"/>
  <c r="AZ34" i="12"/>
  <c r="AW34" i="12"/>
  <c r="AV34" i="12"/>
  <c r="AU34" i="12"/>
  <c r="AT34" i="12"/>
  <c r="AS34" i="12"/>
  <c r="AR34" i="12"/>
  <c r="AQ34" i="12"/>
  <c r="AP34" i="12"/>
  <c r="I34" i="12"/>
  <c r="E34" i="12"/>
  <c r="BN33" i="12"/>
  <c r="AZ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I33" i="12"/>
  <c r="E33" i="12"/>
  <c r="BN32" i="12"/>
  <c r="AZ32" i="12"/>
  <c r="BP32" i="12" s="1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I32" i="12"/>
  <c r="E32" i="12"/>
  <c r="AZ31" i="12"/>
  <c r="BP31" i="12" s="1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V31" i="12"/>
  <c r="W31" i="12" s="1"/>
  <c r="X31" i="12" s="1"/>
  <c r="P31" i="12"/>
  <c r="Q31" i="12" s="1"/>
  <c r="R31" i="12" s="1"/>
  <c r="S31" i="12" s="1"/>
  <c r="T31" i="12" s="1"/>
  <c r="U31" i="12" s="1"/>
  <c r="K31" i="12"/>
  <c r="L31" i="12" s="1"/>
  <c r="M31" i="12" s="1"/>
  <c r="N31" i="12" s="1"/>
  <c r="O31" i="12" s="1"/>
  <c r="J31" i="12"/>
  <c r="I31" i="12"/>
  <c r="E31" i="12"/>
  <c r="BP30" i="12"/>
  <c r="BN30" i="12"/>
  <c r="AZ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I30" i="12"/>
  <c r="E30" i="12"/>
  <c r="AZ29" i="12"/>
  <c r="BP29" i="12" s="1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K29" i="12"/>
  <c r="L29" i="12" s="1"/>
  <c r="M29" i="12" s="1"/>
  <c r="N29" i="12" s="1"/>
  <c r="O29" i="12" s="1"/>
  <c r="P29" i="12" s="1"/>
  <c r="I29" i="12"/>
  <c r="J29" i="12" s="1"/>
  <c r="E29" i="12"/>
  <c r="BP28" i="12"/>
  <c r="BN28" i="12"/>
  <c r="AZ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I28" i="12"/>
  <c r="E28" i="12"/>
  <c r="BN27" i="12"/>
  <c r="AZ27" i="12"/>
  <c r="BP27" i="12" s="1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I27" i="12"/>
  <c r="J27" i="12" s="1"/>
  <c r="E27" i="12"/>
  <c r="BP26" i="12"/>
  <c r="BN26" i="12"/>
  <c r="AZ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I26" i="12"/>
  <c r="E26" i="12"/>
  <c r="BN25" i="12"/>
  <c r="AZ25" i="12"/>
  <c r="BP25" i="12" s="1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J25" i="12"/>
  <c r="I25" i="12"/>
  <c r="E25" i="12"/>
  <c r="BN24" i="12"/>
  <c r="BP24" i="12" s="1"/>
  <c r="AZ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I24" i="12"/>
  <c r="E24" i="12"/>
  <c r="BN23" i="12"/>
  <c r="BP23" i="12" s="1"/>
  <c r="AZ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I23" i="12"/>
  <c r="E23" i="12"/>
  <c r="BN22" i="12"/>
  <c r="AZ22" i="12"/>
  <c r="BP22" i="12" s="1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I22" i="12"/>
  <c r="E22" i="12"/>
  <c r="BP21" i="12"/>
  <c r="BN21" i="12"/>
  <c r="AZ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I21" i="12"/>
  <c r="E21" i="12"/>
  <c r="BN20" i="12"/>
  <c r="AZ20" i="12"/>
  <c r="AW20" i="12"/>
  <c r="AV20" i="12"/>
  <c r="AU20" i="12"/>
  <c r="AT20" i="12"/>
  <c r="AS20" i="12"/>
  <c r="AR20" i="12"/>
  <c r="AQ20" i="12"/>
  <c r="AP20" i="12"/>
  <c r="AO20" i="12"/>
  <c r="AN20" i="12"/>
  <c r="AM20" i="12"/>
  <c r="I20" i="12"/>
  <c r="E20" i="12"/>
  <c r="BP19" i="12"/>
  <c r="BN19" i="12"/>
  <c r="AZ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M19" i="12"/>
  <c r="N19" i="12" s="1"/>
  <c r="O19" i="12" s="1"/>
  <c r="P19" i="12" s="1"/>
  <c r="Q19" i="12" s="1"/>
  <c r="R19" i="12" s="1"/>
  <c r="S19" i="12" s="1"/>
  <c r="T19" i="12" s="1"/>
  <c r="U19" i="12" s="1"/>
  <c r="V19" i="12" s="1"/>
  <c r="W19" i="12" s="1"/>
  <c r="X19" i="12" s="1"/>
  <c r="Y19" i="12" s="1"/>
  <c r="Z19" i="12" s="1"/>
  <c r="AA19" i="12" s="1"/>
  <c r="AB19" i="12" s="1"/>
  <c r="AC19" i="12" s="1"/>
  <c r="AD19" i="12" s="1"/>
  <c r="AE19" i="12" s="1"/>
  <c r="AF19" i="12" s="1"/>
  <c r="J19" i="12"/>
  <c r="K19" i="12" s="1"/>
  <c r="L19" i="12" s="1"/>
  <c r="I19" i="12"/>
  <c r="E19" i="12"/>
  <c r="BN18" i="12"/>
  <c r="BP18" i="12" s="1"/>
  <c r="AZ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I18" i="12"/>
  <c r="E18" i="12"/>
  <c r="AZ17" i="12"/>
  <c r="BP17" i="12" s="1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I17" i="12"/>
  <c r="J17" i="12" s="1"/>
  <c r="E17" i="12"/>
  <c r="BN16" i="12"/>
  <c r="BP16" i="12" s="1"/>
  <c r="AZ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I16" i="12"/>
  <c r="E16" i="12"/>
  <c r="BN15" i="12"/>
  <c r="AZ15" i="12"/>
  <c r="BP15" i="12" s="1"/>
  <c r="AW15" i="12"/>
  <c r="AV15" i="12"/>
  <c r="AU15" i="12"/>
  <c r="AT15" i="12"/>
  <c r="AS15" i="12"/>
  <c r="AR15" i="12"/>
  <c r="AQ15" i="12"/>
  <c r="AP15" i="12"/>
  <c r="AO15" i="12"/>
  <c r="AN15" i="12"/>
  <c r="J15" i="12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D15" i="12" s="1"/>
  <c r="AE15" i="12" s="1"/>
  <c r="AF15" i="12" s="1"/>
  <c r="AG15" i="12" s="1"/>
  <c r="AH15" i="12" s="1"/>
  <c r="AI15" i="12" s="1"/>
  <c r="AJ15" i="12" s="1"/>
  <c r="AK15" i="12" s="1"/>
  <c r="AL15" i="12" s="1"/>
  <c r="AM15" i="12" s="1"/>
  <c r="I15" i="12"/>
  <c r="E15" i="12"/>
  <c r="BN14" i="12"/>
  <c r="BP14" i="12" s="1"/>
  <c r="AZ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J14" i="12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X14" i="12" s="1"/>
  <c r="Y14" i="12" s="1"/>
  <c r="Z14" i="12" s="1"/>
  <c r="AA14" i="12" s="1"/>
  <c r="AB14" i="12" s="1"/>
  <c r="AC14" i="12" s="1"/>
  <c r="BB14" i="12" s="1"/>
  <c r="I14" i="12"/>
  <c r="E14" i="12"/>
  <c r="BN13" i="12"/>
  <c r="BP13" i="12" s="1"/>
  <c r="AZ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I13" i="12"/>
  <c r="E13" i="12"/>
  <c r="BN12" i="12"/>
  <c r="AZ12" i="12"/>
  <c r="BP12" i="12" s="1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I12" i="12"/>
  <c r="E12" i="12"/>
  <c r="BP11" i="12"/>
  <c r="BN11" i="12"/>
  <c r="AZ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J11" i="12"/>
  <c r="K11" i="12" s="1"/>
  <c r="L11" i="12" s="1"/>
  <c r="M11" i="12" s="1"/>
  <c r="N11" i="12" s="1"/>
  <c r="O11" i="12" s="1"/>
  <c r="P11" i="12" s="1"/>
  <c r="Q11" i="12" s="1"/>
  <c r="R11" i="12" s="1"/>
  <c r="S11" i="12" s="1"/>
  <c r="T11" i="12" s="1"/>
  <c r="U11" i="12" s="1"/>
  <c r="V11" i="12" s="1"/>
  <c r="W11" i="12" s="1"/>
  <c r="X11" i="12" s="1"/>
  <c r="Y11" i="12" s="1"/>
  <c r="Z11" i="12" s="1"/>
  <c r="AA11" i="12" s="1"/>
  <c r="AB11" i="12" s="1"/>
  <c r="AC11" i="12" s="1"/>
  <c r="AD11" i="12" s="1"/>
  <c r="BB11" i="12" s="1"/>
  <c r="I11" i="12"/>
  <c r="E11" i="12"/>
  <c r="BN10" i="12"/>
  <c r="BP10" i="12" s="1"/>
  <c r="AZ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I10" i="12"/>
  <c r="E10" i="12"/>
  <c r="BN9" i="12"/>
  <c r="AZ9" i="12"/>
  <c r="BP9" i="12" s="1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J9" i="12"/>
  <c r="K9" i="12" s="1"/>
  <c r="I9" i="12"/>
  <c r="E9" i="12"/>
  <c r="BN8" i="12"/>
  <c r="BP8" i="12" s="1"/>
  <c r="AZ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I8" i="12"/>
  <c r="E8" i="12"/>
  <c r="BN7" i="12"/>
  <c r="AZ7" i="12"/>
  <c r="BP7" i="12" s="1"/>
  <c r="AW7" i="12"/>
  <c r="AV7" i="12"/>
  <c r="AU7" i="12"/>
  <c r="AT7" i="12"/>
  <c r="AS7" i="12"/>
  <c r="AR7" i="12"/>
  <c r="AQ7" i="12"/>
  <c r="AP7" i="12"/>
  <c r="AO7" i="12"/>
  <c r="AN7" i="12"/>
  <c r="AM7" i="12"/>
  <c r="AL7" i="12"/>
  <c r="J7" i="12"/>
  <c r="I7" i="12"/>
  <c r="E7" i="12"/>
  <c r="BN6" i="12"/>
  <c r="BP6" i="12" s="1"/>
  <c r="AZ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I6" i="12"/>
  <c r="E6" i="12"/>
  <c r="BN5" i="12"/>
  <c r="AZ5" i="12"/>
  <c r="BP5" i="12" s="1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I5" i="12"/>
  <c r="E5" i="12"/>
  <c r="BP4" i="12"/>
  <c r="AZ4" i="12"/>
  <c r="AW4" i="12"/>
  <c r="AV4" i="12"/>
  <c r="AU4" i="12"/>
  <c r="AT4" i="12"/>
  <c r="AS4" i="12"/>
  <c r="AR4" i="12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AD4" i="12"/>
  <c r="AC4" i="12"/>
  <c r="AB4" i="12"/>
  <c r="AA4" i="12"/>
  <c r="Z4" i="12"/>
  <c r="Y4" i="12"/>
  <c r="X4" i="12"/>
  <c r="W4" i="12"/>
  <c r="I4" i="12"/>
  <c r="E4" i="12"/>
  <c r="AZ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I3" i="12"/>
  <c r="E3" i="12"/>
  <c r="J2" i="12"/>
  <c r="K2" i="12" s="1"/>
  <c r="L2" i="12" s="1"/>
  <c r="M2" i="12" s="1"/>
  <c r="N2" i="12" s="1"/>
  <c r="O2" i="12" s="1"/>
  <c r="P2" i="12" s="1"/>
  <c r="Q2" i="12" s="1"/>
  <c r="R2" i="12" s="1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AE2" i="12" s="1"/>
  <c r="AF2" i="12" s="1"/>
  <c r="AG2" i="12" s="1"/>
  <c r="AH2" i="12" s="1"/>
  <c r="AI2" i="12" s="1"/>
  <c r="AJ2" i="12" s="1"/>
  <c r="AK2" i="12" s="1"/>
  <c r="AL2" i="12" s="1"/>
  <c r="AM2" i="12" s="1"/>
  <c r="AN2" i="12" s="1"/>
  <c r="AO2" i="12" s="1"/>
  <c r="AP2" i="12" s="1"/>
  <c r="AQ2" i="12" s="1"/>
  <c r="AR2" i="12" s="1"/>
  <c r="AS2" i="12" s="1"/>
  <c r="AT2" i="12" s="1"/>
  <c r="AU2" i="12" s="1"/>
  <c r="AV2" i="12" s="1"/>
  <c r="AW2" i="12" s="1"/>
  <c r="H2" i="12"/>
  <c r="I2" i="12" s="1"/>
  <c r="AW111" i="11"/>
  <c r="AY111" i="11" s="1"/>
  <c r="BN111" i="11" s="1"/>
  <c r="BL110" i="11"/>
  <c r="AW110" i="11"/>
  <c r="AY110" i="11" s="1"/>
  <c r="BN110" i="11" s="1"/>
  <c r="BL109" i="11"/>
  <c r="AW109" i="11"/>
  <c r="AY109" i="11" s="1"/>
  <c r="BN109" i="11" s="1"/>
  <c r="BP109" i="11" s="1"/>
  <c r="BP108" i="11"/>
  <c r="BL107" i="11"/>
  <c r="AW107" i="11"/>
  <c r="AY107" i="11" s="1"/>
  <c r="BN107" i="11" s="1"/>
  <c r="BP107" i="11" s="1"/>
  <c r="BL106" i="11"/>
  <c r="AW106" i="11"/>
  <c r="AY106" i="11" s="1"/>
  <c r="BN106" i="11" s="1"/>
  <c r="BP106" i="11" s="1"/>
  <c r="BL105" i="11"/>
  <c r="AW105" i="11"/>
  <c r="AY105" i="11" s="1"/>
  <c r="BN105" i="11" s="1"/>
  <c r="AW104" i="11"/>
  <c r="AY104" i="11" s="1"/>
  <c r="BN104" i="11" s="1"/>
  <c r="BP104" i="11" s="1"/>
  <c r="AY103" i="11"/>
  <c r="BN103" i="11" s="1"/>
  <c r="AW103" i="11"/>
  <c r="BL102" i="11"/>
  <c r="AW102" i="11"/>
  <c r="AY102" i="11" s="1"/>
  <c r="BN102" i="11" s="1"/>
  <c r="AW92" i="11"/>
  <c r="AY92" i="11" s="1"/>
  <c r="BN92" i="11" s="1"/>
  <c r="BL91" i="11"/>
  <c r="AY91" i="11"/>
  <c r="BN91" i="11" s="1"/>
  <c r="AW91" i="11"/>
  <c r="AW90" i="11"/>
  <c r="AY90" i="11" s="1"/>
  <c r="BN90" i="11" s="1"/>
  <c r="BL89" i="11"/>
  <c r="AW89" i="11"/>
  <c r="AY89" i="11" s="1"/>
  <c r="BL88" i="11"/>
  <c r="AW88" i="11"/>
  <c r="AY88" i="11" s="1"/>
  <c r="BN88" i="11" s="1"/>
  <c r="BL87" i="11"/>
  <c r="AW87" i="11"/>
  <c r="AY87" i="11" s="1"/>
  <c r="BN87" i="11" s="1"/>
  <c r="BL86" i="11"/>
  <c r="AY86" i="11"/>
  <c r="BN86" i="11" s="1"/>
  <c r="AW86" i="11"/>
  <c r="BL85" i="11"/>
  <c r="AW85" i="11"/>
  <c r="AY85" i="11" s="1"/>
  <c r="BN85" i="11" s="1"/>
  <c r="BL84" i="11"/>
  <c r="AW84" i="11"/>
  <c r="AY84" i="11" s="1"/>
  <c r="BN84" i="11" s="1"/>
  <c r="BL83" i="11"/>
  <c r="AW83" i="11"/>
  <c r="AY83" i="11" s="1"/>
  <c r="BN83" i="11" s="1"/>
  <c r="AW81" i="11"/>
  <c r="AY81" i="11" s="1"/>
  <c r="BN81" i="11" s="1"/>
  <c r="BL80" i="11"/>
  <c r="AW80" i="11"/>
  <c r="AY80" i="11" s="1"/>
  <c r="BL79" i="11"/>
  <c r="AY79" i="11"/>
  <c r="BN79" i="11" s="1"/>
  <c r="AW79" i="11"/>
  <c r="BL78" i="11"/>
  <c r="AW78" i="11"/>
  <c r="AY78" i="11" s="1"/>
  <c r="BN78" i="11" s="1"/>
  <c r="AY77" i="11"/>
  <c r="BN77" i="11" s="1"/>
  <c r="AW77" i="11"/>
  <c r="BL76" i="11"/>
  <c r="AW76" i="11"/>
  <c r="AY76" i="11" s="1"/>
  <c r="BN76" i="11" s="1"/>
  <c r="BL75" i="11"/>
  <c r="AW75" i="11"/>
  <c r="AY75" i="11" s="1"/>
  <c r="BN75" i="11" s="1"/>
  <c r="BL74" i="11"/>
  <c r="AW74" i="11"/>
  <c r="AY74" i="11" s="1"/>
  <c r="BN74" i="11" s="1"/>
  <c r="BL73" i="11"/>
  <c r="AW73" i="11"/>
  <c r="AY73" i="11" s="1"/>
  <c r="BN73" i="11" s="1"/>
  <c r="AW72" i="11"/>
  <c r="AY72" i="11" s="1"/>
  <c r="BN72" i="11" s="1"/>
  <c r="BL71" i="11"/>
  <c r="AW71" i="11"/>
  <c r="AY71" i="11" s="1"/>
  <c r="BN71" i="11" s="1"/>
  <c r="BL70" i="11"/>
  <c r="AW70" i="11"/>
  <c r="AY70" i="11" s="1"/>
  <c r="BL69" i="11"/>
  <c r="AW69" i="11"/>
  <c r="AY69" i="11" s="1"/>
  <c r="BN69" i="11" s="1"/>
  <c r="AW68" i="11"/>
  <c r="AY68" i="11" s="1"/>
  <c r="BN68" i="11" s="1"/>
  <c r="BL67" i="11"/>
  <c r="AW67" i="11"/>
  <c r="AY67" i="11" s="1"/>
  <c r="BN67" i="11" s="1"/>
  <c r="BL66" i="11"/>
  <c r="AY66" i="11"/>
  <c r="BN66" i="11" s="1"/>
  <c r="AW66" i="11"/>
  <c r="BL65" i="11"/>
  <c r="AW65" i="11"/>
  <c r="AY65" i="11" s="1"/>
  <c r="BN65" i="11" s="1"/>
  <c r="BL64" i="11"/>
  <c r="AW64" i="11"/>
  <c r="AY64" i="11" s="1"/>
  <c r="BN64" i="11" s="1"/>
  <c r="AY63" i="11"/>
  <c r="BN63" i="11" s="1"/>
  <c r="AW63" i="11"/>
  <c r="BL62" i="11"/>
  <c r="AW62" i="11"/>
  <c r="AY62" i="11" s="1"/>
  <c r="BN62" i="11" s="1"/>
  <c r="BL61" i="11"/>
  <c r="AW61" i="11"/>
  <c r="AY61" i="11" s="1"/>
  <c r="AW60" i="11"/>
  <c r="AY60" i="11" s="1"/>
  <c r="BN60" i="11" s="1"/>
  <c r="BL59" i="11"/>
  <c r="AW59" i="11"/>
  <c r="AY59" i="11" s="1"/>
  <c r="BN59" i="11" s="1"/>
  <c r="AW58" i="11"/>
  <c r="AY58" i="11" s="1"/>
  <c r="BN58" i="11" s="1"/>
  <c r="AW57" i="11"/>
  <c r="AY57" i="11" s="1"/>
  <c r="BN57" i="11" s="1"/>
  <c r="AW56" i="11"/>
  <c r="AY56" i="11" s="1"/>
  <c r="BN56" i="11" s="1"/>
  <c r="AW55" i="11"/>
  <c r="AY55" i="11" s="1"/>
  <c r="BN55" i="11" s="1"/>
  <c r="BL54" i="11"/>
  <c r="BN54" i="11" s="1"/>
  <c r="AW54" i="11"/>
  <c r="AY54" i="11" s="1"/>
  <c r="BL53" i="11"/>
  <c r="AW53" i="11"/>
  <c r="AY53" i="11" s="1"/>
  <c r="BN53" i="11" s="1"/>
  <c r="BL52" i="11"/>
  <c r="AW52" i="11"/>
  <c r="AY52" i="11" s="1"/>
  <c r="BN52" i="11" s="1"/>
  <c r="BL51" i="11"/>
  <c r="AW51" i="11"/>
  <c r="AY51" i="11" s="1"/>
  <c r="BN51" i="11" s="1"/>
  <c r="AY50" i="11"/>
  <c r="BN50" i="11" s="1"/>
  <c r="AW50" i="11"/>
  <c r="BL49" i="11"/>
  <c r="AW49" i="11"/>
  <c r="AY49" i="11" s="1"/>
  <c r="BN49" i="11" s="1"/>
  <c r="AW47" i="11"/>
  <c r="AY47" i="11" s="1"/>
  <c r="BN47" i="11" s="1"/>
  <c r="BL46" i="11"/>
  <c r="AW46" i="11"/>
  <c r="AY46" i="11" s="1"/>
  <c r="BN46" i="11" s="1"/>
  <c r="BL44" i="11"/>
  <c r="AW44" i="11"/>
  <c r="AY44" i="11" s="1"/>
  <c r="AY43" i="11"/>
  <c r="BN43" i="11" s="1"/>
  <c r="AW43" i="11"/>
  <c r="BL42" i="11"/>
  <c r="AW42" i="11"/>
  <c r="AY42" i="11" s="1"/>
  <c r="BN42" i="11" s="1"/>
  <c r="BL41" i="11"/>
  <c r="AW41" i="11"/>
  <c r="AY41" i="11" s="1"/>
  <c r="BN41" i="11" s="1"/>
  <c r="BL40" i="11"/>
  <c r="AW40" i="11"/>
  <c r="AY40" i="11" s="1"/>
  <c r="AW39" i="11"/>
  <c r="AY39" i="11" s="1"/>
  <c r="BN39" i="11" s="1"/>
  <c r="BL37" i="11"/>
  <c r="AW37" i="11"/>
  <c r="AY37" i="11" s="1"/>
  <c r="BN37" i="11" s="1"/>
  <c r="AW36" i="11"/>
  <c r="AY36" i="11" s="1"/>
  <c r="BN36" i="11" s="1"/>
  <c r="BL34" i="11"/>
  <c r="AW34" i="11"/>
  <c r="AY34" i="11" s="1"/>
  <c r="BN34" i="11" s="1"/>
  <c r="BL33" i="11"/>
  <c r="AW33" i="11"/>
  <c r="AY33" i="11" s="1"/>
  <c r="BN33" i="11" s="1"/>
  <c r="BL32" i="11"/>
  <c r="AW32" i="11"/>
  <c r="AY32" i="11" s="1"/>
  <c r="BN32" i="11" s="1"/>
  <c r="BL31" i="11"/>
  <c r="AW31" i="11"/>
  <c r="AY31" i="11" s="1"/>
  <c r="BN31" i="11" s="1"/>
  <c r="BL30" i="11"/>
  <c r="AW30" i="11"/>
  <c r="AY30" i="11" s="1"/>
  <c r="BL29" i="11"/>
  <c r="AY29" i="11"/>
  <c r="BN29" i="11" s="1"/>
  <c r="AW29" i="11"/>
  <c r="BL28" i="11"/>
  <c r="AW28" i="11"/>
  <c r="AY28" i="11" s="1"/>
  <c r="BL27" i="11"/>
  <c r="AW27" i="11"/>
  <c r="AY27" i="11" s="1"/>
  <c r="BN27" i="11" s="1"/>
  <c r="BL26" i="11"/>
  <c r="AW26" i="11"/>
  <c r="AY26" i="11" s="1"/>
  <c r="BN26" i="11" s="1"/>
  <c r="BL25" i="11"/>
  <c r="AW25" i="11"/>
  <c r="AY25" i="11" s="1"/>
  <c r="BN25" i="11" s="1"/>
  <c r="BL24" i="11"/>
  <c r="AW24" i="11"/>
  <c r="AY24" i="11" s="1"/>
  <c r="BN24" i="11" s="1"/>
  <c r="AW23" i="11"/>
  <c r="AY23" i="11" s="1"/>
  <c r="BN23" i="11" s="1"/>
  <c r="BL21" i="11"/>
  <c r="AW21" i="11"/>
  <c r="AY21" i="11" s="1"/>
  <c r="BL20" i="11"/>
  <c r="AW20" i="11"/>
  <c r="AY20" i="11" s="1"/>
  <c r="BN20" i="11" s="1"/>
  <c r="BL19" i="11"/>
  <c r="AW19" i="11"/>
  <c r="AY19" i="11" s="1"/>
  <c r="BN19" i="11" s="1"/>
  <c r="BL18" i="11"/>
  <c r="AY18" i="11"/>
  <c r="BN18" i="11" s="1"/>
  <c r="AW18" i="11"/>
  <c r="BL17" i="11"/>
  <c r="AW17" i="11"/>
  <c r="AY17" i="11" s="1"/>
  <c r="BN17" i="11" s="1"/>
  <c r="BN15" i="11"/>
  <c r="BL15" i="11"/>
  <c r="AW15" i="11"/>
  <c r="AY15" i="11" s="1"/>
  <c r="BL12" i="11"/>
  <c r="AW12" i="11"/>
  <c r="AY12" i="11" s="1"/>
  <c r="BN12" i="11" s="1"/>
  <c r="BL11" i="11"/>
  <c r="AW11" i="11"/>
  <c r="AY11" i="11" s="1"/>
  <c r="BL10" i="11"/>
  <c r="AW10" i="11"/>
  <c r="AY10" i="11" s="1"/>
  <c r="BL9" i="11"/>
  <c r="AW9" i="11"/>
  <c r="AY9" i="11" s="1"/>
  <c r="BL8" i="11"/>
  <c r="AW8" i="11"/>
  <c r="AY8" i="11" s="1"/>
  <c r="BN8" i="11" s="1"/>
  <c r="BL6" i="11"/>
  <c r="AW6" i="11"/>
  <c r="AY6" i="11" s="1"/>
  <c r="BN6" i="11" s="1"/>
  <c r="AW4" i="11"/>
  <c r="AY4" i="11" s="1"/>
  <c r="BN4" i="11" s="1"/>
  <c r="B4" i="1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AW3" i="11"/>
  <c r="AY3" i="11" s="1"/>
  <c r="BN3" i="11" s="1"/>
  <c r="BN30" i="11" l="1"/>
  <c r="BN9" i="11"/>
  <c r="BN28" i="11"/>
  <c r="BN10" i="11"/>
  <c r="BN11" i="11"/>
  <c r="BN21" i="11"/>
  <c r="BN40" i="11"/>
  <c r="BN61" i="11"/>
  <c r="BN70" i="11"/>
  <c r="BN80" i="11"/>
  <c r="BN89" i="11"/>
  <c r="K17" i="12"/>
  <c r="L17" i="12" s="1"/>
  <c r="M17" i="12" s="1"/>
  <c r="N17" i="12" s="1"/>
  <c r="O17" i="12" s="1"/>
  <c r="P17" i="12" s="1"/>
  <c r="Q17" i="12" s="1"/>
  <c r="R17" i="12" s="1"/>
  <c r="S17" i="12" s="1"/>
  <c r="T17" i="12" s="1"/>
  <c r="AF51" i="12"/>
  <c r="AG51" i="12" s="1"/>
  <c r="BB51" i="12"/>
  <c r="L9" i="12"/>
  <c r="M9" i="12" s="1"/>
  <c r="N9" i="12" s="1"/>
  <c r="O9" i="12" s="1"/>
  <c r="P9" i="12" s="1"/>
  <c r="Q9" i="12" s="1"/>
  <c r="R9" i="12" s="1"/>
  <c r="S9" i="12" s="1"/>
  <c r="T9" i="12" s="1"/>
  <c r="U9" i="12" s="1"/>
  <c r="V9" i="12" s="1"/>
  <c r="W9" i="12" s="1"/>
  <c r="X9" i="12" s="1"/>
  <c r="Y9" i="12" s="1"/>
  <c r="Z9" i="12" s="1"/>
  <c r="AA9" i="12" s="1"/>
  <c r="AB9" i="12" s="1"/>
  <c r="AX9" i="12"/>
  <c r="AX25" i="12"/>
  <c r="AX14" i="12"/>
  <c r="J10" i="12"/>
  <c r="K10" i="12" s="1"/>
  <c r="L10" i="12" s="1"/>
  <c r="M10" i="12" s="1"/>
  <c r="N10" i="12" s="1"/>
  <c r="O10" i="12" s="1"/>
  <c r="P10" i="12" s="1"/>
  <c r="Q10" i="12" s="1"/>
  <c r="R10" i="12" s="1"/>
  <c r="S10" i="12" s="1"/>
  <c r="T10" i="12" s="1"/>
  <c r="U10" i="12" s="1"/>
  <c r="V10" i="12" s="1"/>
  <c r="W10" i="12" s="1"/>
  <c r="X10" i="12" s="1"/>
  <c r="Y10" i="12" s="1"/>
  <c r="Z10" i="12" s="1"/>
  <c r="AA10" i="12" s="1"/>
  <c r="AB10" i="12" s="1"/>
  <c r="AC10" i="12" s="1"/>
  <c r="AD10" i="12" s="1"/>
  <c r="AE10" i="12" s="1"/>
  <c r="AF10" i="12" s="1"/>
  <c r="AG10" i="12" s="1"/>
  <c r="AH10" i="12" s="1"/>
  <c r="AI10" i="12" s="1"/>
  <c r="AJ10" i="12" s="1"/>
  <c r="AK10" i="12" s="1"/>
  <c r="K89" i="12"/>
  <c r="L89" i="12" s="1"/>
  <c r="M89" i="12" s="1"/>
  <c r="N89" i="12" s="1"/>
  <c r="O89" i="12" s="1"/>
  <c r="P89" i="12" s="1"/>
  <c r="Q89" i="12" s="1"/>
  <c r="R89" i="12" s="1"/>
  <c r="S89" i="12" s="1"/>
  <c r="T89" i="12" s="1"/>
  <c r="U89" i="12" s="1"/>
  <c r="V89" i="12" s="1"/>
  <c r="W89" i="12" s="1"/>
  <c r="X89" i="12" s="1"/>
  <c r="Y89" i="12" s="1"/>
  <c r="Z89" i="12" s="1"/>
  <c r="AA89" i="12" s="1"/>
  <c r="AB89" i="12" s="1"/>
  <c r="AC89" i="12" s="1"/>
  <c r="J3" i="12"/>
  <c r="K3" i="12" s="1"/>
  <c r="L3" i="12" s="1"/>
  <c r="M3" i="12" s="1"/>
  <c r="N3" i="12" s="1"/>
  <c r="J4" i="12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J13" i="12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BB13" i="12" s="1"/>
  <c r="J24" i="12"/>
  <c r="K24" i="12" s="1"/>
  <c r="L24" i="12" s="1"/>
  <c r="M24" i="12" s="1"/>
  <c r="N24" i="12" s="1"/>
  <c r="O24" i="12" s="1"/>
  <c r="P24" i="12" s="1"/>
  <c r="Q24" i="12" s="1"/>
  <c r="R24" i="12" s="1"/>
  <c r="S24" i="12" s="1"/>
  <c r="T24" i="12" s="1"/>
  <c r="U24" i="12" s="1"/>
  <c r="V24" i="12" s="1"/>
  <c r="W24" i="12" s="1"/>
  <c r="X24" i="12" s="1"/>
  <c r="Y24" i="12" s="1"/>
  <c r="Z24" i="12" s="1"/>
  <c r="AA24" i="12" s="1"/>
  <c r="AB24" i="12" s="1"/>
  <c r="AC24" i="12" s="1"/>
  <c r="AD24" i="12" s="1"/>
  <c r="AE24" i="12" s="1"/>
  <c r="BB24" i="12" s="1"/>
  <c r="K27" i="12"/>
  <c r="L27" i="12" s="1"/>
  <c r="M27" i="12" s="1"/>
  <c r="N27" i="12" s="1"/>
  <c r="O27" i="12" s="1"/>
  <c r="P27" i="12" s="1"/>
  <c r="Q27" i="12" s="1"/>
  <c r="R27" i="12" s="1"/>
  <c r="S27" i="12" s="1"/>
  <c r="T27" i="12" s="1"/>
  <c r="U27" i="12" s="1"/>
  <c r="V27" i="12" s="1"/>
  <c r="J32" i="12"/>
  <c r="K32" i="12" s="1"/>
  <c r="L32" i="12" s="1"/>
  <c r="M32" i="12" s="1"/>
  <c r="N32" i="12" s="1"/>
  <c r="O32" i="12" s="1"/>
  <c r="P32" i="12" s="1"/>
  <c r="Q32" i="12" s="1"/>
  <c r="R32" i="12" s="1"/>
  <c r="S32" i="12" s="1"/>
  <c r="T32" i="12" s="1"/>
  <c r="U32" i="12" s="1"/>
  <c r="V32" i="12" s="1"/>
  <c r="W32" i="12" s="1"/>
  <c r="X32" i="12" s="1"/>
  <c r="Y32" i="12" s="1"/>
  <c r="Z32" i="12" s="1"/>
  <c r="AA32" i="12" s="1"/>
  <c r="AB32" i="12" s="1"/>
  <c r="AC32" i="12" s="1"/>
  <c r="AD32" i="12" s="1"/>
  <c r="AE32" i="12" s="1"/>
  <c r="AF32" i="12" s="1"/>
  <c r="AG32" i="12" s="1"/>
  <c r="AH32" i="12" s="1"/>
  <c r="AI32" i="12" s="1"/>
  <c r="K52" i="12"/>
  <c r="L52" i="12" s="1"/>
  <c r="M52" i="12" s="1"/>
  <c r="N52" i="12" s="1"/>
  <c r="O52" i="12" s="1"/>
  <c r="P52" i="12" s="1"/>
  <c r="Q52" i="12" s="1"/>
  <c r="R52" i="12" s="1"/>
  <c r="S52" i="12" s="1"/>
  <c r="T52" i="12" s="1"/>
  <c r="U52" i="12" s="1"/>
  <c r="V52" i="12" s="1"/>
  <c r="W52" i="12" s="1"/>
  <c r="X52" i="12" s="1"/>
  <c r="Y52" i="12" s="1"/>
  <c r="Z52" i="12" s="1"/>
  <c r="AA52" i="12" s="1"/>
  <c r="AB52" i="12" s="1"/>
  <c r="AC52" i="12" s="1"/>
  <c r="AD52" i="12" s="1"/>
  <c r="AE52" i="12" s="1"/>
  <c r="AF52" i="12" s="1"/>
  <c r="AG52" i="12" s="1"/>
  <c r="AH52" i="12" s="1"/>
  <c r="AX52" i="12"/>
  <c r="O58" i="12"/>
  <c r="P58" i="12" s="1"/>
  <c r="Q58" i="12" s="1"/>
  <c r="R58" i="12" s="1"/>
  <c r="S58" i="12" s="1"/>
  <c r="T58" i="12" s="1"/>
  <c r="U58" i="12" s="1"/>
  <c r="AX58" i="12"/>
  <c r="M80" i="12"/>
  <c r="N80" i="12" s="1"/>
  <c r="O80" i="12" s="1"/>
  <c r="P80" i="12" s="1"/>
  <c r="Q80" i="12" s="1"/>
  <c r="R80" i="12" s="1"/>
  <c r="S80" i="12" s="1"/>
  <c r="T80" i="12" s="1"/>
  <c r="U80" i="12" s="1"/>
  <c r="V80" i="12" s="1"/>
  <c r="W80" i="12" s="1"/>
  <c r="X80" i="12" s="1"/>
  <c r="Y80" i="12" s="1"/>
  <c r="Z80" i="12" s="1"/>
  <c r="AA80" i="12" s="1"/>
  <c r="AB80" i="12" s="1"/>
  <c r="AC80" i="12" s="1"/>
  <c r="AD80" i="12" s="1"/>
  <c r="AE80" i="12" s="1"/>
  <c r="BB80" i="12" s="1"/>
  <c r="AX86" i="12"/>
  <c r="K7" i="12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J7" i="12" s="1"/>
  <c r="AK7" i="12" s="1"/>
  <c r="AX11" i="12"/>
  <c r="AX15" i="12"/>
  <c r="J16" i="12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6" i="12" s="1"/>
  <c r="V16" i="12" s="1"/>
  <c r="W16" i="12" s="1"/>
  <c r="X16" i="12" s="1"/>
  <c r="Y16" i="12" s="1"/>
  <c r="Z16" i="12" s="1"/>
  <c r="AA16" i="12" s="1"/>
  <c r="AB16" i="12" s="1"/>
  <c r="AC16" i="12" s="1"/>
  <c r="AD16" i="12" s="1"/>
  <c r="AE16" i="12" s="1"/>
  <c r="BP20" i="12"/>
  <c r="J21" i="12"/>
  <c r="K21" i="12" s="1"/>
  <c r="L21" i="12" s="1"/>
  <c r="M21" i="12" s="1"/>
  <c r="N21" i="12" s="1"/>
  <c r="O21" i="12" s="1"/>
  <c r="P21" i="12" s="1"/>
  <c r="Q21" i="12" s="1"/>
  <c r="R21" i="12" s="1"/>
  <c r="S21" i="12" s="1"/>
  <c r="T21" i="12" s="1"/>
  <c r="U21" i="12" s="1"/>
  <c r="V21" i="12" s="1"/>
  <c r="W21" i="12" s="1"/>
  <c r="X21" i="12" s="1"/>
  <c r="Y21" i="12" s="1"/>
  <c r="Z21" i="12" s="1"/>
  <c r="AA21" i="12" s="1"/>
  <c r="AB21" i="12" s="1"/>
  <c r="AC21" i="12" s="1"/>
  <c r="AD21" i="12" s="1"/>
  <c r="AE21" i="12" s="1"/>
  <c r="AF21" i="12" s="1"/>
  <c r="AG21" i="12" s="1"/>
  <c r="AX31" i="12"/>
  <c r="AX35" i="12"/>
  <c r="AX40" i="12"/>
  <c r="AX44" i="12"/>
  <c r="AX49" i="12"/>
  <c r="J6" i="12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X6" i="12" s="1"/>
  <c r="Y6" i="12" s="1"/>
  <c r="Z6" i="12" s="1"/>
  <c r="J30" i="12"/>
  <c r="K30" i="12" s="1"/>
  <c r="L30" i="12" s="1"/>
  <c r="M30" i="12" s="1"/>
  <c r="N30" i="12" s="1"/>
  <c r="O30" i="12" s="1"/>
  <c r="P30" i="12" s="1"/>
  <c r="Q30" i="12" s="1"/>
  <c r="R30" i="12" s="1"/>
  <c r="S30" i="12" s="1"/>
  <c r="T30" i="12" s="1"/>
  <c r="U30" i="12" s="1"/>
  <c r="V30" i="12" s="1"/>
  <c r="W30" i="12" s="1"/>
  <c r="X30" i="12" s="1"/>
  <c r="Y30" i="12" s="1"/>
  <c r="AX30" i="12"/>
  <c r="J33" i="12"/>
  <c r="K33" i="12" s="1"/>
  <c r="L33" i="12" s="1"/>
  <c r="M33" i="12" s="1"/>
  <c r="N33" i="12" s="1"/>
  <c r="O33" i="12" s="1"/>
  <c r="P33" i="12" s="1"/>
  <c r="Q33" i="12" s="1"/>
  <c r="R33" i="12" s="1"/>
  <c r="S33" i="12" s="1"/>
  <c r="T33" i="12" s="1"/>
  <c r="U33" i="12" s="1"/>
  <c r="V33" i="12" s="1"/>
  <c r="W33" i="12" s="1"/>
  <c r="X33" i="12" s="1"/>
  <c r="Y33" i="12" s="1"/>
  <c r="Z33" i="12" s="1"/>
  <c r="AA33" i="12" s="1"/>
  <c r="AB33" i="12" s="1"/>
  <c r="AC33" i="12" s="1"/>
  <c r="AD33" i="12" s="1"/>
  <c r="AE33" i="12" s="1"/>
  <c r="AX42" i="12"/>
  <c r="J46" i="12"/>
  <c r="K46" i="12" s="1"/>
  <c r="L46" i="12" s="1"/>
  <c r="M46" i="12" s="1"/>
  <c r="N46" i="12" s="1"/>
  <c r="O46" i="12" s="1"/>
  <c r="P46" i="12" s="1"/>
  <c r="Q46" i="12" s="1"/>
  <c r="R46" i="12" s="1"/>
  <c r="S46" i="12" s="1"/>
  <c r="T46" i="12" s="1"/>
  <c r="U46" i="12" s="1"/>
  <c r="V46" i="12" s="1"/>
  <c r="W46" i="12" s="1"/>
  <c r="AX46" i="12"/>
  <c r="K77" i="12"/>
  <c r="L77" i="12" s="1"/>
  <c r="M77" i="12" s="1"/>
  <c r="N77" i="12" s="1"/>
  <c r="O77" i="12" s="1"/>
  <c r="P77" i="12" s="1"/>
  <c r="Q77" i="12" s="1"/>
  <c r="R77" i="12" s="1"/>
  <c r="S77" i="12" s="1"/>
  <c r="T77" i="12" s="1"/>
  <c r="U77" i="12" s="1"/>
  <c r="V77" i="12" s="1"/>
  <c r="W77" i="12" s="1"/>
  <c r="X77" i="12" s="1"/>
  <c r="Y77" i="12" s="1"/>
  <c r="Z77" i="12" s="1"/>
  <c r="AA77" i="12" s="1"/>
  <c r="AB77" i="12" s="1"/>
  <c r="AC77" i="12" s="1"/>
  <c r="AD77" i="12" s="1"/>
  <c r="AE77" i="12" s="1"/>
  <c r="AF77" i="12" s="1"/>
  <c r="AG77" i="12" s="1"/>
  <c r="AX23" i="12"/>
  <c r="J23" i="12"/>
  <c r="K23" i="12" s="1"/>
  <c r="L23" i="12" s="1"/>
  <c r="M23" i="12" s="1"/>
  <c r="N23" i="12" s="1"/>
  <c r="O23" i="12" s="1"/>
  <c r="P23" i="12" s="1"/>
  <c r="Q23" i="12" s="1"/>
  <c r="R23" i="12" s="1"/>
  <c r="S23" i="12" s="1"/>
  <c r="T23" i="12" s="1"/>
  <c r="U23" i="12" s="1"/>
  <c r="V23" i="12" s="1"/>
  <c r="W23" i="12" s="1"/>
  <c r="X23" i="12" s="1"/>
  <c r="Y23" i="12" s="1"/>
  <c r="Z23" i="12" s="1"/>
  <c r="AA23" i="12" s="1"/>
  <c r="AB23" i="12" s="1"/>
  <c r="AC23" i="12" s="1"/>
  <c r="AD23" i="12" s="1"/>
  <c r="AE23" i="12" s="1"/>
  <c r="AF23" i="12" s="1"/>
  <c r="AG23" i="12" s="1"/>
  <c r="AH23" i="12" s="1"/>
  <c r="AI23" i="12" s="1"/>
  <c r="AJ23" i="12" s="1"/>
  <c r="BA23" i="12" s="1"/>
  <c r="K25" i="12"/>
  <c r="L25" i="12" s="1"/>
  <c r="M25" i="12" s="1"/>
  <c r="N25" i="12" s="1"/>
  <c r="O25" i="12" s="1"/>
  <c r="P25" i="12" s="1"/>
  <c r="Q25" i="12" s="1"/>
  <c r="R25" i="12" s="1"/>
  <c r="S25" i="12" s="1"/>
  <c r="T25" i="12" s="1"/>
  <c r="U25" i="12" s="1"/>
  <c r="V25" i="12" s="1"/>
  <c r="W25" i="12" s="1"/>
  <c r="X25" i="12" s="1"/>
  <c r="Y25" i="12" s="1"/>
  <c r="Z25" i="12" s="1"/>
  <c r="AA25" i="12" s="1"/>
  <c r="AB25" i="12" s="1"/>
  <c r="J8" i="12"/>
  <c r="K8" i="12" s="1"/>
  <c r="L8" i="12" s="1"/>
  <c r="M8" i="12" s="1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AC8" i="12" s="1"/>
  <c r="AD8" i="12" s="1"/>
  <c r="AE8" i="12" s="1"/>
  <c r="AF8" i="12" s="1"/>
  <c r="AG8" i="12" s="1"/>
  <c r="J18" i="12"/>
  <c r="K18" i="12" s="1"/>
  <c r="L18" i="12" s="1"/>
  <c r="M18" i="12" s="1"/>
  <c r="N18" i="12" s="1"/>
  <c r="O18" i="12" s="1"/>
  <c r="P18" i="12" s="1"/>
  <c r="Q18" i="12" s="1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AB18" i="12" s="1"/>
  <c r="AC18" i="12" s="1"/>
  <c r="AD18" i="12" s="1"/>
  <c r="AE18" i="12" s="1"/>
  <c r="AF18" i="12" s="1"/>
  <c r="AG18" i="12" s="1"/>
  <c r="AH18" i="12" s="1"/>
  <c r="AI18" i="12" s="1"/>
  <c r="BA18" i="12" s="1"/>
  <c r="AX19" i="12"/>
  <c r="J26" i="12"/>
  <c r="K26" i="12" s="1"/>
  <c r="L26" i="12" s="1"/>
  <c r="M26" i="12" s="1"/>
  <c r="N26" i="12" s="1"/>
  <c r="O26" i="12" s="1"/>
  <c r="P26" i="12" s="1"/>
  <c r="Q26" i="12" s="1"/>
  <c r="R26" i="12" s="1"/>
  <c r="S26" i="12" s="1"/>
  <c r="T26" i="12" s="1"/>
  <c r="U26" i="12" s="1"/>
  <c r="V26" i="12" s="1"/>
  <c r="W26" i="12" s="1"/>
  <c r="X26" i="12" s="1"/>
  <c r="Y26" i="12" s="1"/>
  <c r="Z26" i="12" s="1"/>
  <c r="AA26" i="12" s="1"/>
  <c r="AB26" i="12" s="1"/>
  <c r="AC26" i="12" s="1"/>
  <c r="AD26" i="12" s="1"/>
  <c r="AE26" i="12" s="1"/>
  <c r="AF26" i="12" s="1"/>
  <c r="AG26" i="12" s="1"/>
  <c r="AX29" i="12"/>
  <c r="J38" i="12"/>
  <c r="K38" i="12" s="1"/>
  <c r="L38" i="12" s="1"/>
  <c r="M38" i="12" s="1"/>
  <c r="N38" i="12" s="1"/>
  <c r="O38" i="12" s="1"/>
  <c r="P38" i="12" s="1"/>
  <c r="Q38" i="12" s="1"/>
  <c r="R38" i="12" s="1"/>
  <c r="S38" i="12" s="1"/>
  <c r="T38" i="12" s="1"/>
  <c r="U38" i="12" s="1"/>
  <c r="V38" i="12" s="1"/>
  <c r="W38" i="12" s="1"/>
  <c r="X38" i="12" s="1"/>
  <c r="Y38" i="12" s="1"/>
  <c r="Z38" i="12" s="1"/>
  <c r="AX38" i="12"/>
  <c r="L45" i="12"/>
  <c r="M45" i="12" s="1"/>
  <c r="N45" i="12" s="1"/>
  <c r="O45" i="12" s="1"/>
  <c r="P45" i="12" s="1"/>
  <c r="Q45" i="12" s="1"/>
  <c r="R45" i="12" s="1"/>
  <c r="S45" i="12" s="1"/>
  <c r="T45" i="12" s="1"/>
  <c r="AX45" i="12"/>
  <c r="AX61" i="12"/>
  <c r="BP33" i="12"/>
  <c r="K35" i="12"/>
  <c r="L35" i="12" s="1"/>
  <c r="M35" i="12" s="1"/>
  <c r="N35" i="12" s="1"/>
  <c r="O35" i="12" s="1"/>
  <c r="P35" i="12" s="1"/>
  <c r="Q35" i="12" s="1"/>
  <c r="R35" i="12" s="1"/>
  <c r="S35" i="12" s="1"/>
  <c r="T35" i="12" s="1"/>
  <c r="U35" i="12" s="1"/>
  <c r="V35" i="12" s="1"/>
  <c r="K40" i="12"/>
  <c r="L40" i="12" s="1"/>
  <c r="M40" i="12" s="1"/>
  <c r="N40" i="12" s="1"/>
  <c r="O40" i="12" s="1"/>
  <c r="P40" i="12" s="1"/>
  <c r="Q40" i="12" s="1"/>
  <c r="R40" i="12" s="1"/>
  <c r="S40" i="12" s="1"/>
  <c r="T40" i="12" s="1"/>
  <c r="U40" i="12" s="1"/>
  <c r="V40" i="12" s="1"/>
  <c r="BP43" i="12"/>
  <c r="J47" i="12"/>
  <c r="K47" i="12" s="1"/>
  <c r="L47" i="12" s="1"/>
  <c r="M47" i="12" s="1"/>
  <c r="N47" i="12" s="1"/>
  <c r="O47" i="12" s="1"/>
  <c r="P47" i="12" s="1"/>
  <c r="Q47" i="12" s="1"/>
  <c r="R47" i="12" s="1"/>
  <c r="S47" i="12" s="1"/>
  <c r="T47" i="12" s="1"/>
  <c r="U47" i="12" s="1"/>
  <c r="V47" i="12" s="1"/>
  <c r="W47" i="12" s="1"/>
  <c r="X47" i="12" s="1"/>
  <c r="Y47" i="12" s="1"/>
  <c r="AX54" i="12"/>
  <c r="J60" i="12"/>
  <c r="K60" i="12" s="1"/>
  <c r="L60" i="12" s="1"/>
  <c r="M60" i="12" s="1"/>
  <c r="N60" i="12" s="1"/>
  <c r="O60" i="12" s="1"/>
  <c r="P60" i="12" s="1"/>
  <c r="Q60" i="12" s="1"/>
  <c r="R60" i="12" s="1"/>
  <c r="S60" i="12" s="1"/>
  <c r="T60" i="12" s="1"/>
  <c r="U60" i="12" s="1"/>
  <c r="V60" i="12" s="1"/>
  <c r="W60" i="12" s="1"/>
  <c r="X60" i="12" s="1"/>
  <c r="Y60" i="12" s="1"/>
  <c r="Z60" i="12" s="1"/>
  <c r="AA60" i="12" s="1"/>
  <c r="AB60" i="12" s="1"/>
  <c r="AC60" i="12" s="1"/>
  <c r="AD60" i="12" s="1"/>
  <c r="AE60" i="12" s="1"/>
  <c r="AF60" i="12" s="1"/>
  <c r="AG60" i="12" s="1"/>
  <c r="AH60" i="12" s="1"/>
  <c r="AI60" i="12" s="1"/>
  <c r="AJ60" i="12" s="1"/>
  <c r="AK60" i="12" s="1"/>
  <c r="J64" i="12"/>
  <c r="K64" i="12" s="1"/>
  <c r="L64" i="12" s="1"/>
  <c r="M64" i="12" s="1"/>
  <c r="N64" i="12" s="1"/>
  <c r="O64" i="12" s="1"/>
  <c r="P64" i="12" s="1"/>
  <c r="Q64" i="12" s="1"/>
  <c r="R64" i="12" s="1"/>
  <c r="S64" i="12" s="1"/>
  <c r="T64" i="12" s="1"/>
  <c r="U64" i="12" s="1"/>
  <c r="V64" i="12" s="1"/>
  <c r="W64" i="12" s="1"/>
  <c r="X64" i="12" s="1"/>
  <c r="Y64" i="12" s="1"/>
  <c r="Z64" i="12" s="1"/>
  <c r="AA64" i="12" s="1"/>
  <c r="AB64" i="12" s="1"/>
  <c r="AC64" i="12" s="1"/>
  <c r="AD64" i="12" s="1"/>
  <c r="AE64" i="12" s="1"/>
  <c r="BB64" i="12" s="1"/>
  <c r="K65" i="12"/>
  <c r="L65" i="12" s="1"/>
  <c r="M65" i="12" s="1"/>
  <c r="N65" i="12" s="1"/>
  <c r="O65" i="12" s="1"/>
  <c r="P65" i="12" s="1"/>
  <c r="Q65" i="12" s="1"/>
  <c r="R65" i="12" s="1"/>
  <c r="S65" i="12" s="1"/>
  <c r="T65" i="12" s="1"/>
  <c r="U65" i="12" s="1"/>
  <c r="V65" i="12" s="1"/>
  <c r="W65" i="12" s="1"/>
  <c r="X65" i="12" s="1"/>
  <c r="Y65" i="12" s="1"/>
  <c r="Z65" i="12" s="1"/>
  <c r="AA65" i="12" s="1"/>
  <c r="AB65" i="12" s="1"/>
  <c r="AC65" i="12" s="1"/>
  <c r="AD65" i="12" s="1"/>
  <c r="AE65" i="12" s="1"/>
  <c r="BB65" i="12" s="1"/>
  <c r="J73" i="12"/>
  <c r="K73" i="12" s="1"/>
  <c r="L73" i="12" s="1"/>
  <c r="M73" i="12" s="1"/>
  <c r="N73" i="12" s="1"/>
  <c r="O73" i="12" s="1"/>
  <c r="P73" i="12" s="1"/>
  <c r="Q73" i="12" s="1"/>
  <c r="R73" i="12" s="1"/>
  <c r="S73" i="12" s="1"/>
  <c r="T73" i="12" s="1"/>
  <c r="U73" i="12" s="1"/>
  <c r="V73" i="12" s="1"/>
  <c r="W73" i="12" s="1"/>
  <c r="X73" i="12" s="1"/>
  <c r="Y73" i="12" s="1"/>
  <c r="Z73" i="12" s="1"/>
  <c r="AA73" i="12" s="1"/>
  <c r="AB73" i="12" s="1"/>
  <c r="AC73" i="12" s="1"/>
  <c r="AD73" i="12" s="1"/>
  <c r="AE73" i="12" s="1"/>
  <c r="BB73" i="12" s="1"/>
  <c r="J28" i="12"/>
  <c r="K28" i="12" s="1"/>
  <c r="L28" i="12" s="1"/>
  <c r="M28" i="12" s="1"/>
  <c r="N28" i="12" s="1"/>
  <c r="O28" i="12" s="1"/>
  <c r="P28" i="12" s="1"/>
  <c r="Q28" i="12" s="1"/>
  <c r="R28" i="12" s="1"/>
  <c r="S28" i="12" s="1"/>
  <c r="T28" i="12" s="1"/>
  <c r="U28" i="12" s="1"/>
  <c r="V28" i="12" s="1"/>
  <c r="W28" i="12" s="1"/>
  <c r="X28" i="12" s="1"/>
  <c r="Y28" i="12" s="1"/>
  <c r="J39" i="12"/>
  <c r="K39" i="12" s="1"/>
  <c r="L39" i="12" s="1"/>
  <c r="M39" i="12" s="1"/>
  <c r="N39" i="12" s="1"/>
  <c r="O39" i="12" s="1"/>
  <c r="P39" i="12" s="1"/>
  <c r="Q39" i="12" s="1"/>
  <c r="R39" i="12" s="1"/>
  <c r="S39" i="12" s="1"/>
  <c r="T39" i="12" s="1"/>
  <c r="U39" i="12" s="1"/>
  <c r="V39" i="12" s="1"/>
  <c r="W39" i="12" s="1"/>
  <c r="X39" i="12" s="1"/>
  <c r="Y39" i="12" s="1"/>
  <c r="Z39" i="12" s="1"/>
  <c r="AA39" i="12" s="1"/>
  <c r="AB39" i="12" s="1"/>
  <c r="AC39" i="12" s="1"/>
  <c r="AD39" i="12" s="1"/>
  <c r="AE39" i="12" s="1"/>
  <c r="AF39" i="12" s="1"/>
  <c r="AG39" i="12" s="1"/>
  <c r="AH39" i="12" s="1"/>
  <c r="AI39" i="12" s="1"/>
  <c r="AJ39" i="12" s="1"/>
  <c r="AK39" i="12" s="1"/>
  <c r="AL39" i="12" s="1"/>
  <c r="AM39" i="12" s="1"/>
  <c r="AN39" i="12" s="1"/>
  <c r="AO39" i="12" s="1"/>
  <c r="AP39" i="12" s="1"/>
  <c r="AQ39" i="12" s="1"/>
  <c r="AR39" i="12" s="1"/>
  <c r="AX66" i="12"/>
  <c r="AX74" i="12"/>
  <c r="J5" i="12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BB5" i="12" s="1"/>
  <c r="J12" i="12"/>
  <c r="K12" i="12" s="1"/>
  <c r="L12" i="12" s="1"/>
  <c r="M12" i="12" s="1"/>
  <c r="N12" i="12" s="1"/>
  <c r="O12" i="12" s="1"/>
  <c r="P12" i="12" s="1"/>
  <c r="Q12" i="12" s="1"/>
  <c r="R12" i="12" s="1"/>
  <c r="S12" i="12" s="1"/>
  <c r="T12" i="12" s="1"/>
  <c r="U12" i="12" s="1"/>
  <c r="V12" i="12" s="1"/>
  <c r="W12" i="12" s="1"/>
  <c r="X12" i="12" s="1"/>
  <c r="Y12" i="12" s="1"/>
  <c r="Z12" i="12" s="1"/>
  <c r="AA12" i="12" s="1"/>
  <c r="AB12" i="12" s="1"/>
  <c r="AC12" i="12" s="1"/>
  <c r="AD12" i="12" s="1"/>
  <c r="AE12" i="12" s="1"/>
  <c r="AF12" i="12" s="1"/>
  <c r="BB12" i="12" s="1"/>
  <c r="J20" i="12"/>
  <c r="K20" i="12" s="1"/>
  <c r="L20" i="12" s="1"/>
  <c r="M20" i="12" s="1"/>
  <c r="N20" i="12" s="1"/>
  <c r="O20" i="12" s="1"/>
  <c r="P20" i="12" s="1"/>
  <c r="Q20" i="12" s="1"/>
  <c r="R20" i="12" s="1"/>
  <c r="S20" i="12" s="1"/>
  <c r="T20" i="12" s="1"/>
  <c r="U20" i="12" s="1"/>
  <c r="V20" i="12" s="1"/>
  <c r="W20" i="12" s="1"/>
  <c r="X20" i="12" s="1"/>
  <c r="Y20" i="12" s="1"/>
  <c r="Z20" i="12" s="1"/>
  <c r="AA20" i="12" s="1"/>
  <c r="AB20" i="12" s="1"/>
  <c r="AC20" i="12" s="1"/>
  <c r="AD20" i="12" s="1"/>
  <c r="AE20" i="12" s="1"/>
  <c r="AF20" i="12" s="1"/>
  <c r="AG20" i="12" s="1"/>
  <c r="AH20" i="12" s="1"/>
  <c r="AI20" i="12" s="1"/>
  <c r="AJ20" i="12" s="1"/>
  <c r="AK20" i="12" s="1"/>
  <c r="AL20" i="12" s="1"/>
  <c r="J22" i="12"/>
  <c r="K22" i="12" s="1"/>
  <c r="L22" i="12" s="1"/>
  <c r="M22" i="12" s="1"/>
  <c r="N22" i="12" s="1"/>
  <c r="O22" i="12" s="1"/>
  <c r="P22" i="12" s="1"/>
  <c r="Q22" i="12" s="1"/>
  <c r="R22" i="12" s="1"/>
  <c r="S22" i="12" s="1"/>
  <c r="T22" i="12" s="1"/>
  <c r="U22" i="12" s="1"/>
  <c r="V22" i="12" s="1"/>
  <c r="W22" i="12" s="1"/>
  <c r="X22" i="12" s="1"/>
  <c r="Y22" i="12" s="1"/>
  <c r="Z22" i="12" s="1"/>
  <c r="AA22" i="12" s="1"/>
  <c r="AB22" i="12" s="1"/>
  <c r="AC22" i="12" s="1"/>
  <c r="AD22" i="12" s="1"/>
  <c r="AE22" i="12" s="1"/>
  <c r="BB22" i="12" s="1"/>
  <c r="J34" i="12"/>
  <c r="K34" i="12" s="1"/>
  <c r="L34" i="12" s="1"/>
  <c r="M34" i="12" s="1"/>
  <c r="N34" i="12" s="1"/>
  <c r="O34" i="12" s="1"/>
  <c r="P34" i="12" s="1"/>
  <c r="Q34" i="12" s="1"/>
  <c r="R34" i="12" s="1"/>
  <c r="S34" i="12" s="1"/>
  <c r="T34" i="12" s="1"/>
  <c r="U34" i="12" s="1"/>
  <c r="V34" i="12" s="1"/>
  <c r="W34" i="12" s="1"/>
  <c r="X34" i="12" s="1"/>
  <c r="Y34" i="12" s="1"/>
  <c r="Z34" i="12" s="1"/>
  <c r="AA34" i="12" s="1"/>
  <c r="AB34" i="12" s="1"/>
  <c r="AC34" i="12" s="1"/>
  <c r="AD34" i="12" s="1"/>
  <c r="AE34" i="12" s="1"/>
  <c r="AF34" i="12" s="1"/>
  <c r="AG34" i="12" s="1"/>
  <c r="AH34" i="12" s="1"/>
  <c r="AI34" i="12" s="1"/>
  <c r="AJ34" i="12" s="1"/>
  <c r="AK34" i="12" s="1"/>
  <c r="AL34" i="12" s="1"/>
  <c r="AM34" i="12" s="1"/>
  <c r="AN34" i="12" s="1"/>
  <c r="AO34" i="12" s="1"/>
  <c r="J36" i="12"/>
  <c r="K36" i="12" s="1"/>
  <c r="L36" i="12" s="1"/>
  <c r="M36" i="12" s="1"/>
  <c r="N36" i="12" s="1"/>
  <c r="O36" i="12" s="1"/>
  <c r="P36" i="12" s="1"/>
  <c r="Q36" i="12" s="1"/>
  <c r="R36" i="12" s="1"/>
  <c r="S36" i="12" s="1"/>
  <c r="T36" i="12" s="1"/>
  <c r="U36" i="12" s="1"/>
  <c r="V36" i="12" s="1"/>
  <c r="W36" i="12" s="1"/>
  <c r="X36" i="12" s="1"/>
  <c r="Y36" i="12" s="1"/>
  <c r="Z36" i="12" s="1"/>
  <c r="AA36" i="12" s="1"/>
  <c r="AB36" i="12" s="1"/>
  <c r="AC36" i="12" s="1"/>
  <c r="AD36" i="12" s="1"/>
  <c r="AE36" i="12" s="1"/>
  <c r="AF36" i="12" s="1"/>
  <c r="AG36" i="12" s="1"/>
  <c r="AH36" i="12" s="1"/>
  <c r="AI36" i="12" s="1"/>
  <c r="AJ36" i="12" s="1"/>
  <c r="AK36" i="12" s="1"/>
  <c r="AL36" i="12" s="1"/>
  <c r="AM36" i="12" s="1"/>
  <c r="AN36" i="12" s="1"/>
  <c r="AO36" i="12" s="1"/>
  <c r="AP36" i="12" s="1"/>
  <c r="AQ36" i="12" s="1"/>
  <c r="AR36" i="12" s="1"/>
  <c r="AS36" i="12" s="1"/>
  <c r="AT36" i="12" s="1"/>
  <c r="AU36" i="12" s="1"/>
  <c r="AV36" i="12" s="1"/>
  <c r="J37" i="12"/>
  <c r="K37" i="12" s="1"/>
  <c r="L37" i="12" s="1"/>
  <c r="M37" i="12" s="1"/>
  <c r="N37" i="12" s="1"/>
  <c r="O37" i="12" s="1"/>
  <c r="P37" i="12" s="1"/>
  <c r="Q37" i="12" s="1"/>
  <c r="R37" i="12" s="1"/>
  <c r="S37" i="12" s="1"/>
  <c r="T37" i="12" s="1"/>
  <c r="U37" i="12" s="1"/>
  <c r="V37" i="12" s="1"/>
  <c r="W37" i="12" s="1"/>
  <c r="X37" i="12" s="1"/>
  <c r="Y37" i="12" s="1"/>
  <c r="Z37" i="12" s="1"/>
  <c r="AA37" i="12" s="1"/>
  <c r="AB37" i="12" s="1"/>
  <c r="AC37" i="12" s="1"/>
  <c r="AD37" i="12" s="1"/>
  <c r="AE37" i="12" s="1"/>
  <c r="BB37" i="12" s="1"/>
  <c r="J41" i="12"/>
  <c r="K41" i="12" s="1"/>
  <c r="L41" i="12" s="1"/>
  <c r="M41" i="12" s="1"/>
  <c r="N41" i="12" s="1"/>
  <c r="O41" i="12" s="1"/>
  <c r="P41" i="12" s="1"/>
  <c r="Q41" i="12" s="1"/>
  <c r="R41" i="12" s="1"/>
  <c r="S41" i="12" s="1"/>
  <c r="T41" i="12" s="1"/>
  <c r="U41" i="12" s="1"/>
  <c r="V41" i="12" s="1"/>
  <c r="W41" i="12" s="1"/>
  <c r="X41" i="12" s="1"/>
  <c r="Y41" i="12" s="1"/>
  <c r="Z41" i="12" s="1"/>
  <c r="AA41" i="12" s="1"/>
  <c r="AB41" i="12" s="1"/>
  <c r="J43" i="12"/>
  <c r="K43" i="12" s="1"/>
  <c r="L43" i="12" s="1"/>
  <c r="M43" i="12" s="1"/>
  <c r="N43" i="12" s="1"/>
  <c r="O43" i="12" s="1"/>
  <c r="P43" i="12" s="1"/>
  <c r="Q43" i="12" s="1"/>
  <c r="R43" i="12" s="1"/>
  <c r="S43" i="12" s="1"/>
  <c r="T43" i="12" s="1"/>
  <c r="U43" i="12" s="1"/>
  <c r="V43" i="12" s="1"/>
  <c r="W43" i="12" s="1"/>
  <c r="X43" i="12" s="1"/>
  <c r="Y43" i="12" s="1"/>
  <c r="Z43" i="12" s="1"/>
  <c r="AA43" i="12" s="1"/>
  <c r="AB43" i="12" s="1"/>
  <c r="AC43" i="12" s="1"/>
  <c r="AD43" i="12" s="1"/>
  <c r="AE43" i="12" s="1"/>
  <c r="AF43" i="12" s="1"/>
  <c r="AG43" i="12" s="1"/>
  <c r="AH43" i="12" s="1"/>
  <c r="AI43" i="12" s="1"/>
  <c r="AJ43" i="12" s="1"/>
  <c r="BA43" i="12" s="1"/>
  <c r="AX48" i="12"/>
  <c r="J50" i="12"/>
  <c r="K50" i="12" s="1"/>
  <c r="L50" i="12" s="1"/>
  <c r="M50" i="12" s="1"/>
  <c r="N50" i="12" s="1"/>
  <c r="O50" i="12" s="1"/>
  <c r="P50" i="12" s="1"/>
  <c r="Q50" i="12" s="1"/>
  <c r="R50" i="12" s="1"/>
  <c r="S50" i="12" s="1"/>
  <c r="T50" i="12" s="1"/>
  <c r="AX53" i="12"/>
  <c r="BP55" i="12"/>
  <c r="AX56" i="12"/>
  <c r="AX62" i="12"/>
  <c r="AX67" i="12"/>
  <c r="AX69" i="12"/>
  <c r="AX87" i="12"/>
  <c r="AX51" i="12"/>
  <c r="AX55" i="12"/>
  <c r="BP57" i="12"/>
  <c r="J63" i="12"/>
  <c r="K63" i="12" s="1"/>
  <c r="L63" i="12" s="1"/>
  <c r="M63" i="12" s="1"/>
  <c r="N63" i="12" s="1"/>
  <c r="O63" i="12" s="1"/>
  <c r="P63" i="12" s="1"/>
  <c r="Q63" i="12" s="1"/>
  <c r="R63" i="12" s="1"/>
  <c r="S63" i="12" s="1"/>
  <c r="T63" i="12" s="1"/>
  <c r="U63" i="12" s="1"/>
  <c r="V63" i="12" s="1"/>
  <c r="W63" i="12" s="1"/>
  <c r="X63" i="12" s="1"/>
  <c r="Y63" i="12" s="1"/>
  <c r="Z63" i="12" s="1"/>
  <c r="AA63" i="12" s="1"/>
  <c r="AB63" i="12" s="1"/>
  <c r="AC63" i="12" s="1"/>
  <c r="AD63" i="12" s="1"/>
  <c r="AE63" i="12" s="1"/>
  <c r="AF63" i="12" s="1"/>
  <c r="AG63" i="12" s="1"/>
  <c r="AH63" i="12" s="1"/>
  <c r="AI63" i="12" s="1"/>
  <c r="BA63" i="12" s="1"/>
  <c r="BP70" i="12"/>
  <c r="J76" i="12"/>
  <c r="K76" i="12" s="1"/>
  <c r="L76" i="12" s="1"/>
  <c r="M76" i="12" s="1"/>
  <c r="N76" i="12" s="1"/>
  <c r="O76" i="12" s="1"/>
  <c r="P76" i="12" s="1"/>
  <c r="Q76" i="12" s="1"/>
  <c r="R76" i="12" s="1"/>
  <c r="S76" i="12" s="1"/>
  <c r="T76" i="12" s="1"/>
  <c r="U76" i="12" s="1"/>
  <c r="V76" i="12" s="1"/>
  <c r="W76" i="12" s="1"/>
  <c r="X76" i="12" s="1"/>
  <c r="Y76" i="12" s="1"/>
  <c r="Z76" i="12" s="1"/>
  <c r="AA76" i="12" s="1"/>
  <c r="AB76" i="12" s="1"/>
  <c r="AC76" i="12" s="1"/>
  <c r="J59" i="12"/>
  <c r="K59" i="12" s="1"/>
  <c r="L59" i="12" s="1"/>
  <c r="M59" i="12" s="1"/>
  <c r="N59" i="12" s="1"/>
  <c r="O59" i="12" s="1"/>
  <c r="P59" i="12" s="1"/>
  <c r="Q59" i="12" s="1"/>
  <c r="R59" i="12" s="1"/>
  <c r="S59" i="12" s="1"/>
  <c r="T59" i="12" s="1"/>
  <c r="U59" i="12" s="1"/>
  <c r="V59" i="12" s="1"/>
  <c r="W59" i="12" s="1"/>
  <c r="X59" i="12" s="1"/>
  <c r="Y59" i="12" s="1"/>
  <c r="Z59" i="12" s="1"/>
  <c r="AA59" i="12" s="1"/>
  <c r="AB59" i="12" s="1"/>
  <c r="AC59" i="12" s="1"/>
  <c r="AD59" i="12" s="1"/>
  <c r="AE59" i="12" s="1"/>
  <c r="BB59" i="12" s="1"/>
  <c r="J68" i="12"/>
  <c r="K68" i="12" s="1"/>
  <c r="L68" i="12" s="1"/>
  <c r="M68" i="12" s="1"/>
  <c r="N68" i="12" s="1"/>
  <c r="O68" i="12" s="1"/>
  <c r="P68" i="12" s="1"/>
  <c r="Q68" i="12" s="1"/>
  <c r="R68" i="12" s="1"/>
  <c r="S68" i="12" s="1"/>
  <c r="T68" i="12" s="1"/>
  <c r="U68" i="12" s="1"/>
  <c r="V68" i="12" s="1"/>
  <c r="W68" i="12" s="1"/>
  <c r="X68" i="12" s="1"/>
  <c r="Y68" i="12" s="1"/>
  <c r="Z68" i="12" s="1"/>
  <c r="AA68" i="12" s="1"/>
  <c r="AB68" i="12" s="1"/>
  <c r="J70" i="12"/>
  <c r="K70" i="12" s="1"/>
  <c r="L70" i="12" s="1"/>
  <c r="M70" i="12" s="1"/>
  <c r="N70" i="12" s="1"/>
  <c r="O70" i="12" s="1"/>
  <c r="P70" i="12" s="1"/>
  <c r="Q70" i="12" s="1"/>
  <c r="R70" i="12" s="1"/>
  <c r="S70" i="12" s="1"/>
  <c r="T70" i="12" s="1"/>
  <c r="U70" i="12" s="1"/>
  <c r="V70" i="12" s="1"/>
  <c r="W70" i="12" s="1"/>
  <c r="X70" i="12" s="1"/>
  <c r="Y70" i="12" s="1"/>
  <c r="Z70" i="12" s="1"/>
  <c r="AA70" i="12" s="1"/>
  <c r="AB70" i="12" s="1"/>
  <c r="AC70" i="12" s="1"/>
  <c r="AD70" i="12" s="1"/>
  <c r="AE70" i="12" s="1"/>
  <c r="AF70" i="12" s="1"/>
  <c r="AG70" i="12" s="1"/>
  <c r="AH70" i="12" s="1"/>
  <c r="AI70" i="12" s="1"/>
  <c r="AJ70" i="12" s="1"/>
  <c r="BA70" i="12" s="1"/>
  <c r="AX71" i="12"/>
  <c r="J72" i="12"/>
  <c r="K72" i="12" s="1"/>
  <c r="L72" i="12" s="1"/>
  <c r="M72" i="12" s="1"/>
  <c r="N72" i="12" s="1"/>
  <c r="O72" i="12" s="1"/>
  <c r="P72" i="12" s="1"/>
  <c r="Q72" i="12" s="1"/>
  <c r="R72" i="12" s="1"/>
  <c r="S72" i="12" s="1"/>
  <c r="T72" i="12" s="1"/>
  <c r="U72" i="12" s="1"/>
  <c r="V72" i="12" s="1"/>
  <c r="W72" i="12" s="1"/>
  <c r="X72" i="12" s="1"/>
  <c r="Y72" i="12" s="1"/>
  <c r="Z72" i="12" s="1"/>
  <c r="AA72" i="12" s="1"/>
  <c r="AB72" i="12" s="1"/>
  <c r="AC72" i="12" s="1"/>
  <c r="AD72" i="12" s="1"/>
  <c r="AE72" i="12" s="1"/>
  <c r="AF72" i="12" s="1"/>
  <c r="AG72" i="12" s="1"/>
  <c r="AH72" i="12" s="1"/>
  <c r="AI72" i="12" s="1"/>
  <c r="AJ72" i="12" s="1"/>
  <c r="AK72" i="12" s="1"/>
  <c r="AX75" i="12"/>
  <c r="J78" i="12"/>
  <c r="K78" i="12" s="1"/>
  <c r="L78" i="12" s="1"/>
  <c r="M78" i="12" s="1"/>
  <c r="N78" i="12" s="1"/>
  <c r="O78" i="12" s="1"/>
  <c r="P78" i="12" s="1"/>
  <c r="Q78" i="12" s="1"/>
  <c r="R78" i="12" s="1"/>
  <c r="S78" i="12" s="1"/>
  <c r="T78" i="12" s="1"/>
  <c r="U78" i="12" s="1"/>
  <c r="V78" i="12" s="1"/>
  <c r="W78" i="12" s="1"/>
  <c r="X78" i="12" s="1"/>
  <c r="Y78" i="12" s="1"/>
  <c r="Z78" i="12" s="1"/>
  <c r="AA78" i="12" s="1"/>
  <c r="AX82" i="12"/>
  <c r="AX83" i="12"/>
  <c r="J84" i="12"/>
  <c r="K84" i="12" s="1"/>
  <c r="L84" i="12" s="1"/>
  <c r="M84" i="12" s="1"/>
  <c r="N84" i="12" s="1"/>
  <c r="O84" i="12" s="1"/>
  <c r="P84" i="12" s="1"/>
  <c r="Q84" i="12" s="1"/>
  <c r="R84" i="12" s="1"/>
  <c r="S84" i="12" s="1"/>
  <c r="T84" i="12" s="1"/>
  <c r="U84" i="12" s="1"/>
  <c r="V84" i="12" s="1"/>
  <c r="W84" i="12" s="1"/>
  <c r="X84" i="12" s="1"/>
  <c r="Y84" i="12" s="1"/>
  <c r="Z84" i="12" s="1"/>
  <c r="AA84" i="12" s="1"/>
  <c r="AB84" i="12" s="1"/>
  <c r="AC84" i="12" s="1"/>
  <c r="AD84" i="12" s="1"/>
  <c r="AE84" i="12" s="1"/>
  <c r="AF84" i="12" s="1"/>
  <c r="AG84" i="12" s="1"/>
  <c r="AH84" i="12" s="1"/>
  <c r="AI84" i="12" s="1"/>
  <c r="AJ84" i="12" s="1"/>
  <c r="AK84" i="12" s="1"/>
  <c r="AL84" i="12" s="1"/>
  <c r="AM84" i="12" s="1"/>
  <c r="AN84" i="12" s="1"/>
  <c r="AO84" i="12" s="1"/>
  <c r="J79" i="12"/>
  <c r="K79" i="12" s="1"/>
  <c r="L79" i="12" s="1"/>
  <c r="M79" i="12" s="1"/>
  <c r="N79" i="12" s="1"/>
  <c r="O79" i="12" s="1"/>
  <c r="P79" i="12" s="1"/>
  <c r="Q79" i="12" s="1"/>
  <c r="R79" i="12" s="1"/>
  <c r="S79" i="12" s="1"/>
  <c r="T79" i="12" s="1"/>
  <c r="AX85" i="12"/>
  <c r="J53" i="12"/>
  <c r="K53" i="12" s="1"/>
  <c r="L53" i="12" s="1"/>
  <c r="M53" i="12" s="1"/>
  <c r="N53" i="12" s="1"/>
  <c r="O53" i="12" s="1"/>
  <c r="P53" i="12" s="1"/>
  <c r="Q53" i="12" s="1"/>
  <c r="R53" i="12" s="1"/>
  <c r="S53" i="12" s="1"/>
  <c r="T53" i="12" s="1"/>
  <c r="U53" i="12" s="1"/>
  <c r="V53" i="12" s="1"/>
  <c r="W53" i="12" s="1"/>
  <c r="X53" i="12" s="1"/>
  <c r="J55" i="12"/>
  <c r="K55" i="12" s="1"/>
  <c r="L55" i="12" s="1"/>
  <c r="M55" i="12" s="1"/>
  <c r="N55" i="12" s="1"/>
  <c r="O55" i="12" s="1"/>
  <c r="P55" i="12" s="1"/>
  <c r="Q55" i="12" s="1"/>
  <c r="R55" i="12" s="1"/>
  <c r="S55" i="12" s="1"/>
  <c r="T55" i="12" s="1"/>
  <c r="U55" i="12" s="1"/>
  <c r="V55" i="12" s="1"/>
  <c r="W55" i="12" s="1"/>
  <c r="X55" i="12" s="1"/>
  <c r="Y55" i="12" s="1"/>
  <c r="Z55" i="12" s="1"/>
  <c r="AA55" i="12" s="1"/>
  <c r="AB55" i="12" s="1"/>
  <c r="AC55" i="12" s="1"/>
  <c r="AD55" i="12" s="1"/>
  <c r="AE55" i="12" s="1"/>
  <c r="AF55" i="12" s="1"/>
  <c r="J57" i="12"/>
  <c r="K57" i="12" s="1"/>
  <c r="L57" i="12" s="1"/>
  <c r="M57" i="12" s="1"/>
  <c r="N57" i="12" s="1"/>
  <c r="O57" i="12" s="1"/>
  <c r="P57" i="12" s="1"/>
  <c r="Q57" i="12" s="1"/>
  <c r="R57" i="12" s="1"/>
  <c r="S57" i="12" s="1"/>
  <c r="T57" i="12" s="1"/>
  <c r="U57" i="12" s="1"/>
  <c r="V57" i="12" s="1"/>
  <c r="W57" i="12" s="1"/>
  <c r="X57" i="12" s="1"/>
  <c r="Y57" i="12" s="1"/>
  <c r="Z57" i="12" s="1"/>
  <c r="AA57" i="12" s="1"/>
  <c r="AB57" i="12" s="1"/>
  <c r="AC57" i="12" s="1"/>
  <c r="AD57" i="12" s="1"/>
  <c r="AE57" i="12" s="1"/>
  <c r="AF57" i="12" s="1"/>
  <c r="AG57" i="12" s="1"/>
  <c r="J61" i="12"/>
  <c r="K61" i="12" s="1"/>
  <c r="L61" i="12" s="1"/>
  <c r="M61" i="12" s="1"/>
  <c r="N61" i="12" s="1"/>
  <c r="O61" i="12" s="1"/>
  <c r="P61" i="12" s="1"/>
  <c r="Q61" i="12" s="1"/>
  <c r="R61" i="12" s="1"/>
  <c r="S61" i="12" s="1"/>
  <c r="T61" i="12" s="1"/>
  <c r="U61" i="12" s="1"/>
  <c r="V61" i="12" s="1"/>
  <c r="W61" i="12" s="1"/>
  <c r="X61" i="12" s="1"/>
  <c r="Y61" i="12" s="1"/>
  <c r="Z61" i="12" s="1"/>
  <c r="AA61" i="12" s="1"/>
  <c r="AB61" i="12" s="1"/>
  <c r="J66" i="12"/>
  <c r="K66" i="12" s="1"/>
  <c r="L66" i="12" s="1"/>
  <c r="M66" i="12" s="1"/>
  <c r="N66" i="12" s="1"/>
  <c r="O66" i="12" s="1"/>
  <c r="P66" i="12" s="1"/>
  <c r="Q66" i="12" s="1"/>
  <c r="R66" i="12" s="1"/>
  <c r="S66" i="12" s="1"/>
  <c r="T66" i="12" s="1"/>
  <c r="U66" i="12" s="1"/>
  <c r="V66" i="12" s="1"/>
  <c r="W66" i="12" s="1"/>
  <c r="X66" i="12" s="1"/>
  <c r="Y66" i="12" s="1"/>
  <c r="Z66" i="12" s="1"/>
  <c r="AA66" i="12" s="1"/>
  <c r="AB66" i="12" s="1"/>
  <c r="AC66" i="12" s="1"/>
  <c r="AD66" i="12" s="1"/>
  <c r="AE66" i="12" s="1"/>
  <c r="AF66" i="12" s="1"/>
  <c r="AG66" i="12" s="1"/>
  <c r="BP73" i="12"/>
  <c r="AX81" i="12"/>
  <c r="AX90" i="12"/>
  <c r="BP85" i="12"/>
  <c r="AX88" i="12"/>
  <c r="BP102" i="11"/>
  <c r="BP103" i="11"/>
  <c r="BP111" i="11"/>
  <c r="BP105" i="11"/>
  <c r="BP110" i="11"/>
  <c r="BN44" i="11"/>
  <c r="AX27" i="12" l="1"/>
  <c r="AX79" i="12"/>
  <c r="AX28" i="12"/>
  <c r="AX65" i="12"/>
  <c r="AX8" i="12"/>
  <c r="AF16" i="12"/>
  <c r="AG16" i="12" s="1"/>
  <c r="AH16" i="12" s="1"/>
  <c r="AI16" i="12" s="1"/>
  <c r="AX72" i="12"/>
  <c r="AX63" i="12"/>
  <c r="AX50" i="12"/>
  <c r="AX36" i="12"/>
  <c r="AX26" i="12"/>
  <c r="AX18" i="12"/>
  <c r="AX77" i="12"/>
  <c r="AX5" i="12"/>
  <c r="AX24" i="12"/>
  <c r="AX17" i="12"/>
  <c r="AX70" i="12"/>
  <c r="AX59" i="12"/>
  <c r="AX43" i="12"/>
  <c r="AX37" i="12"/>
  <c r="AX60" i="12"/>
  <c r="AX6" i="12"/>
  <c r="AX80" i="12"/>
  <c r="AX4" i="12"/>
  <c r="AX89" i="12"/>
  <c r="AX84" i="12"/>
  <c r="AX78" i="12"/>
  <c r="AX68" i="12"/>
  <c r="AX76" i="12"/>
  <c r="AX41" i="12"/>
  <c r="AX39" i="12"/>
  <c r="AX73" i="12"/>
  <c r="AX64" i="12"/>
  <c r="AX47" i="12"/>
  <c r="AX34" i="12"/>
  <c r="AX22" i="12"/>
  <c r="AX12" i="12"/>
  <c r="AX57" i="12"/>
  <c r="AF33" i="12"/>
  <c r="AX20" i="12"/>
  <c r="AX32" i="12"/>
  <c r="AX13" i="12"/>
  <c r="AX3" i="12"/>
  <c r="AX10" i="12"/>
  <c r="AX21" i="12"/>
  <c r="AX7" i="12"/>
  <c r="AG33" i="12" l="1"/>
  <c r="AH33" i="12" s="1"/>
  <c r="BB16" i="12"/>
  <c r="AX16" i="12"/>
  <c r="BB33" i="12"/>
  <c r="AX33" i="12" l="1"/>
  <c r="R100" i="4" l="1"/>
  <c r="R102" i="4"/>
  <c r="Q101" i="4" s="1"/>
  <c r="C99" i="4"/>
  <c r="E99" i="4"/>
  <c r="E100" i="4" s="1"/>
  <c r="C100" i="4"/>
  <c r="E4" i="6" l="1"/>
  <c r="F4" i="6" s="1"/>
  <c r="E5" i="6"/>
  <c r="E6" i="6"/>
  <c r="E7" i="6"/>
  <c r="F7" i="6" s="1"/>
  <c r="E8" i="6"/>
  <c r="F8" i="6" s="1"/>
  <c r="E9" i="6"/>
  <c r="F9" i="6" s="1"/>
  <c r="E10" i="6"/>
  <c r="F10" i="6" s="1"/>
  <c r="E11" i="6"/>
  <c r="F11" i="6" s="1"/>
  <c r="E12" i="6"/>
  <c r="E13" i="6"/>
  <c r="E14" i="6"/>
  <c r="E15" i="6"/>
  <c r="F15" i="6" s="1"/>
  <c r="E16" i="6"/>
  <c r="E17" i="6"/>
  <c r="F17" i="6" s="1"/>
  <c r="E18" i="6"/>
  <c r="E19" i="6"/>
  <c r="E20" i="6"/>
  <c r="F20" i="6" s="1"/>
  <c r="E21" i="6"/>
  <c r="F21" i="6" s="1"/>
  <c r="E22" i="6"/>
  <c r="F22" i="6" s="1"/>
  <c r="E23" i="6"/>
  <c r="F23" i="6" s="1"/>
  <c r="E24" i="6"/>
  <c r="E25" i="6"/>
  <c r="E26" i="6"/>
  <c r="F26" i="6" s="1"/>
  <c r="E27" i="6"/>
  <c r="F27" i="6" s="1"/>
  <c r="E28" i="6"/>
  <c r="E29" i="6"/>
  <c r="F29" i="6" s="1"/>
  <c r="E30" i="6"/>
  <c r="F30" i="6" s="1"/>
  <c r="E31" i="6"/>
  <c r="F31" i="6" s="1"/>
  <c r="E32" i="6"/>
  <c r="F32" i="6" s="1"/>
  <c r="E33" i="6"/>
  <c r="F33" i="6" s="1"/>
  <c r="E34" i="6"/>
  <c r="E35" i="6"/>
  <c r="F35" i="6" s="1"/>
  <c r="E36" i="6"/>
  <c r="F36" i="6" s="1"/>
  <c r="E37" i="6"/>
  <c r="F37" i="6" s="1"/>
  <c r="E38" i="6"/>
  <c r="E39" i="6"/>
  <c r="F39" i="6" s="1"/>
  <c r="E40" i="6"/>
  <c r="F40" i="6" s="1"/>
  <c r="E41" i="6"/>
  <c r="E42" i="6"/>
  <c r="F42" i="6" s="1"/>
  <c r="E43" i="6"/>
  <c r="F43" i="6" s="1"/>
  <c r="E44" i="6"/>
  <c r="F44" i="6" s="1"/>
  <c r="E45" i="6"/>
  <c r="F45" i="6" s="1"/>
  <c r="E46" i="6"/>
  <c r="E47" i="6"/>
  <c r="F47" i="6" s="1"/>
  <c r="E48" i="6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E57" i="6"/>
  <c r="E58" i="6"/>
  <c r="F58" i="6" s="1"/>
  <c r="E59" i="6"/>
  <c r="F59" i="6" s="1"/>
  <c r="E60" i="6"/>
  <c r="E61" i="6"/>
  <c r="F61" i="6" s="1"/>
  <c r="E62" i="6"/>
  <c r="E63" i="6"/>
  <c r="F63" i="6" s="1"/>
  <c r="E64" i="6"/>
  <c r="F64" i="6" s="1"/>
  <c r="E65" i="6"/>
  <c r="F65" i="6" s="1"/>
  <c r="E66" i="6"/>
  <c r="E67" i="6"/>
  <c r="F67" i="6" s="1"/>
  <c r="E68" i="6"/>
  <c r="F68" i="6" s="1"/>
  <c r="E69" i="6"/>
  <c r="F69" i="6" s="1"/>
  <c r="E70" i="6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E78" i="6"/>
  <c r="E79" i="6"/>
  <c r="F79" i="6" s="1"/>
  <c r="E80" i="6"/>
  <c r="F80" i="6" s="1"/>
  <c r="E81" i="6"/>
  <c r="F81" i="6" s="1"/>
  <c r="E3" i="6"/>
  <c r="F3" i="6" s="1"/>
  <c r="F6" i="6"/>
  <c r="F14" i="6"/>
  <c r="F19" i="6"/>
  <c r="F34" i="6"/>
  <c r="F46" i="6"/>
  <c r="F66" i="6"/>
  <c r="F78" i="6"/>
  <c r="F12" i="6"/>
  <c r="F16" i="6"/>
  <c r="F18" i="6"/>
  <c r="F38" i="6"/>
  <c r="F48" i="6"/>
  <c r="F62" i="6"/>
  <c r="F70" i="6"/>
  <c r="F24" i="6"/>
  <c r="F28" i="6"/>
  <c r="F56" i="6"/>
  <c r="F60" i="6"/>
  <c r="F5" i="6"/>
  <c r="F13" i="6"/>
  <c r="F25" i="6"/>
  <c r="F41" i="6"/>
  <c r="F57" i="6"/>
  <c r="F77" i="6"/>
  <c r="L76" i="6" l="1"/>
  <c r="O4" i="6"/>
  <c r="N5" i="6"/>
  <c r="N6" i="6"/>
  <c r="O6" i="6" s="1"/>
  <c r="N7" i="6"/>
  <c r="O7" i="6" s="1"/>
  <c r="N8" i="6"/>
  <c r="O8" i="6" s="1"/>
  <c r="N9" i="6"/>
  <c r="N10" i="6"/>
  <c r="O10" i="6" s="1"/>
  <c r="N11" i="6"/>
  <c r="O11" i="6" s="1"/>
  <c r="N12" i="6"/>
  <c r="O12" i="6" s="1"/>
  <c r="N13" i="6"/>
  <c r="N14" i="6"/>
  <c r="O14" i="6" s="1"/>
  <c r="N15" i="6"/>
  <c r="O15" i="6" s="1"/>
  <c r="N16" i="6"/>
  <c r="O16" i="6" s="1"/>
  <c r="N17" i="6"/>
  <c r="N18" i="6"/>
  <c r="O18" i="6" s="1"/>
  <c r="N19" i="6"/>
  <c r="O19" i="6" s="1"/>
  <c r="N20" i="6"/>
  <c r="O20" i="6" s="1"/>
  <c r="N21" i="6"/>
  <c r="N22" i="6"/>
  <c r="O22" i="6" s="1"/>
  <c r="N23" i="6"/>
  <c r="O23" i="6" s="1"/>
  <c r="N24" i="6"/>
  <c r="O24" i="6" s="1"/>
  <c r="N25" i="6"/>
  <c r="N26" i="6"/>
  <c r="O26" i="6" s="1"/>
  <c r="N27" i="6"/>
  <c r="O27" i="6" s="1"/>
  <c r="N28" i="6"/>
  <c r="O28" i="6" s="1"/>
  <c r="N29" i="6"/>
  <c r="N30" i="6"/>
  <c r="O30" i="6" s="1"/>
  <c r="N31" i="6"/>
  <c r="O31" i="6" s="1"/>
  <c r="N32" i="6"/>
  <c r="O32" i="6" s="1"/>
  <c r="N33" i="6"/>
  <c r="N34" i="6"/>
  <c r="O34" i="6" s="1"/>
  <c r="N35" i="6"/>
  <c r="O35" i="6" s="1"/>
  <c r="N36" i="6"/>
  <c r="O36" i="6" s="1"/>
  <c r="N37" i="6"/>
  <c r="N38" i="6"/>
  <c r="O38" i="6" s="1"/>
  <c r="N39" i="6"/>
  <c r="O39" i="6" s="1"/>
  <c r="N40" i="6"/>
  <c r="O40" i="6" s="1"/>
  <c r="N41" i="6"/>
  <c r="N42" i="6"/>
  <c r="O42" i="6" s="1"/>
  <c r="N43" i="6"/>
  <c r="O43" i="6" s="1"/>
  <c r="N44" i="6"/>
  <c r="O44" i="6" s="1"/>
  <c r="N45" i="6"/>
  <c r="N46" i="6"/>
  <c r="O46" i="6" s="1"/>
  <c r="N47" i="6"/>
  <c r="O47" i="6" s="1"/>
  <c r="N48" i="6"/>
  <c r="O48" i="6" s="1"/>
  <c r="N49" i="6"/>
  <c r="N50" i="6"/>
  <c r="O50" i="6" s="1"/>
  <c r="N51" i="6"/>
  <c r="O51" i="6" s="1"/>
  <c r="N52" i="6"/>
  <c r="O52" i="6" s="1"/>
  <c r="N53" i="6"/>
  <c r="N54" i="6"/>
  <c r="O54" i="6" s="1"/>
  <c r="N55" i="6"/>
  <c r="O55" i="6" s="1"/>
  <c r="N56" i="6"/>
  <c r="O56" i="6" s="1"/>
  <c r="N57" i="6"/>
  <c r="N58" i="6"/>
  <c r="O58" i="6" s="1"/>
  <c r="N59" i="6"/>
  <c r="O59" i="6" s="1"/>
  <c r="N60" i="6"/>
  <c r="O60" i="6" s="1"/>
  <c r="N61" i="6"/>
  <c r="O62" i="6"/>
  <c r="N63" i="6"/>
  <c r="O63" i="6" s="1"/>
  <c r="N64" i="6"/>
  <c r="O64" i="6" s="1"/>
  <c r="N65" i="6"/>
  <c r="N66" i="6"/>
  <c r="O66" i="6" s="1"/>
  <c r="N67" i="6"/>
  <c r="O67" i="6" s="1"/>
  <c r="N68" i="6"/>
  <c r="O68" i="6" s="1"/>
  <c r="N69" i="6"/>
  <c r="N70" i="6"/>
  <c r="O70" i="6" s="1"/>
  <c r="N71" i="6"/>
  <c r="O71" i="6" s="1"/>
  <c r="N72" i="6"/>
  <c r="O72" i="6" s="1"/>
  <c r="N73" i="6"/>
  <c r="N74" i="6"/>
  <c r="O74" i="6" s="1"/>
  <c r="N75" i="6"/>
  <c r="O75" i="6" s="1"/>
  <c r="N76" i="6"/>
  <c r="N77" i="6"/>
  <c r="N78" i="6"/>
  <c r="O78" i="6" s="1"/>
  <c r="N79" i="6"/>
  <c r="O79" i="6" s="1"/>
  <c r="N80" i="6"/>
  <c r="O80" i="6" s="1"/>
  <c r="N81" i="6"/>
  <c r="N3" i="6"/>
  <c r="O3" i="6" s="1"/>
  <c r="O5" i="6"/>
  <c r="O9" i="6"/>
  <c r="O13" i="6"/>
  <c r="O17" i="6"/>
  <c r="O21" i="6"/>
  <c r="O25" i="6"/>
  <c r="O29" i="6"/>
  <c r="O33" i="6"/>
  <c r="O37" i="6"/>
  <c r="O41" i="6"/>
  <c r="O45" i="6"/>
  <c r="O49" i="6"/>
  <c r="O53" i="6"/>
  <c r="O57" i="6"/>
  <c r="O61" i="6"/>
  <c r="O65" i="6"/>
  <c r="O69" i="6"/>
  <c r="O73" i="6"/>
  <c r="O77" i="6"/>
  <c r="O81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7" i="6"/>
  <c r="L78" i="6"/>
  <c r="L79" i="6"/>
  <c r="L80" i="6"/>
  <c r="L81" i="6"/>
  <c r="L3" i="6"/>
  <c r="A73" i="6"/>
  <c r="A4" i="6"/>
  <c r="A5" i="6"/>
  <c r="A6" i="6"/>
  <c r="A7" i="6"/>
  <c r="A8" i="6"/>
  <c r="A13" i="6"/>
  <c r="A15" i="6"/>
  <c r="A16" i="6"/>
  <c r="A18" i="6"/>
  <c r="A19" i="6"/>
  <c r="A21" i="6"/>
  <c r="A22" i="6"/>
  <c r="A23" i="6"/>
  <c r="A24" i="6"/>
  <c r="A25" i="6"/>
  <c r="A26" i="6"/>
  <c r="A28" i="6"/>
  <c r="A30" i="6"/>
  <c r="A31" i="6"/>
  <c r="A34" i="6"/>
  <c r="A35" i="6"/>
  <c r="A37" i="6"/>
  <c r="A41" i="6"/>
  <c r="A42" i="6"/>
  <c r="A43" i="6"/>
  <c r="A45" i="6"/>
  <c r="A46" i="6"/>
  <c r="A47" i="6"/>
  <c r="A48" i="6"/>
  <c r="A51" i="6"/>
  <c r="A54" i="6"/>
  <c r="A55" i="6"/>
  <c r="A56" i="6"/>
  <c r="A57" i="6"/>
  <c r="A59" i="6"/>
  <c r="A61" i="6"/>
  <c r="A62" i="6"/>
  <c r="A63" i="6"/>
  <c r="A64" i="6"/>
  <c r="A66" i="6"/>
  <c r="A67" i="6"/>
  <c r="A69" i="6"/>
  <c r="A70" i="6"/>
  <c r="A71" i="6"/>
  <c r="A72" i="6"/>
  <c r="A74" i="6"/>
  <c r="A75" i="6"/>
  <c r="A76" i="6"/>
  <c r="A77" i="6"/>
  <c r="A78" i="6"/>
  <c r="A79" i="6"/>
  <c r="A80" i="6"/>
  <c r="A10" i="6"/>
  <c r="A11" i="6"/>
  <c r="A14" i="6"/>
  <c r="A17" i="6"/>
  <c r="A20" i="6"/>
  <c r="A27" i="6"/>
  <c r="A29" i="6"/>
  <c r="A32" i="6"/>
  <c r="A36" i="6"/>
  <c r="A38" i="6"/>
  <c r="A39" i="6"/>
  <c r="A40" i="6"/>
  <c r="A44" i="6"/>
  <c r="A49" i="6"/>
  <c r="A52" i="6"/>
  <c r="A53" i="6"/>
  <c r="A60" i="6"/>
  <c r="A65" i="6"/>
  <c r="A3" i="6"/>
  <c r="A9" i="6"/>
  <c r="O76" i="6" l="1"/>
  <c r="M82" i="4" l="1"/>
  <c r="Q109" i="4" l="1"/>
  <c r="E109" i="4" s="1"/>
  <c r="E110" i="4" s="1"/>
  <c r="Q107" i="4"/>
  <c r="Q103" i="4"/>
  <c r="E101" i="4"/>
  <c r="E102" i="4" s="1"/>
  <c r="R106" i="4"/>
  <c r="Q105" i="4" s="1"/>
  <c r="E105" i="4" s="1"/>
  <c r="E106" i="4" s="1"/>
  <c r="R98" i="4"/>
  <c r="Q97" i="4" s="1"/>
  <c r="E97" i="4" s="1"/>
  <c r="E98" i="4" s="1"/>
  <c r="R96" i="4"/>
  <c r="Q95" i="4" s="1"/>
  <c r="E95" i="4" s="1"/>
  <c r="E96" i="4" s="1"/>
  <c r="R94" i="4"/>
  <c r="Q93" i="4" s="1"/>
  <c r="E93" i="4" s="1"/>
  <c r="E94" i="4" s="1"/>
  <c r="A98" i="4"/>
  <c r="A96" i="4"/>
  <c r="A94" i="4"/>
  <c r="E108" i="4"/>
  <c r="C98" i="4"/>
  <c r="C102" i="4" s="1"/>
  <c r="C104" i="4" s="1"/>
  <c r="C106" i="4" s="1"/>
  <c r="C108" i="4" s="1"/>
  <c r="C110" i="4" s="1"/>
  <c r="C97" i="4"/>
  <c r="C101" i="4" s="1"/>
  <c r="C103" i="4" s="1"/>
  <c r="C105" i="4" s="1"/>
  <c r="C107" i="4" s="1"/>
  <c r="C109" i="4" s="1"/>
  <c r="C82" i="4"/>
  <c r="C83" i="4" s="1"/>
  <c r="C84" i="4" s="1"/>
  <c r="C85" i="4" s="1"/>
  <c r="C86" i="4" s="1"/>
  <c r="C87" i="4" s="1"/>
  <c r="C88" i="4" s="1"/>
  <c r="C89" i="4" s="1"/>
  <c r="C90" i="4" s="1"/>
  <c r="C83" i="1"/>
  <c r="C84" i="1" s="1"/>
  <c r="C85" i="1" s="1"/>
  <c r="C86" i="1" s="1"/>
  <c r="C87" i="1" s="1"/>
  <c r="C88" i="1" s="1"/>
  <c r="C89" i="1" s="1"/>
  <c r="C90" i="1" s="1"/>
  <c r="C91" i="1" s="1"/>
  <c r="C30" i="1"/>
  <c r="C31" i="1"/>
  <c r="C32" i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E103" i="4" l="1"/>
  <c r="E104" i="4" s="1"/>
  <c r="C61" i="1"/>
  <c r="C63" i="1" l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62" i="1"/>
</calcChain>
</file>

<file path=xl/sharedStrings.xml><?xml version="1.0" encoding="utf-8"?>
<sst xmlns="http://schemas.openxmlformats.org/spreadsheetml/2006/main" count="5722" uniqueCount="2926">
  <si>
    <t>2  Valerie Apps</t>
  </si>
  <si>
    <t>3  Belinda Balkema</t>
  </si>
  <si>
    <t>5  Nicole Burke</t>
  </si>
  <si>
    <t>7  Kerryn Butler</t>
  </si>
  <si>
    <t>8  Karen Woon Cheung Chan</t>
  </si>
  <si>
    <t>9  Jade Crim</t>
  </si>
  <si>
    <t>10  Dianne Galea</t>
  </si>
  <si>
    <t>11  Carrie Gleeson</t>
  </si>
  <si>
    <t>14  Lauren Hill</t>
  </si>
  <si>
    <t>16  Sarah-Jane Marshall</t>
  </si>
  <si>
    <t>17  Ana Mullins</t>
  </si>
  <si>
    <t>18  Meagan Murray</t>
  </si>
  <si>
    <t>19  Pam Muston</t>
  </si>
  <si>
    <t>20  Ann Owen</t>
  </si>
  <si>
    <t>22  Amanda Smith</t>
  </si>
  <si>
    <t>23  Larissa Tichon</t>
  </si>
  <si>
    <t>24  Michellet Tonnett</t>
  </si>
  <si>
    <t>25  Emma Vaughan</t>
  </si>
  <si>
    <t>26  Gabrielle Vaughton</t>
  </si>
  <si>
    <t>27  Joy Walden</t>
  </si>
  <si>
    <t>28  Natalie Watson</t>
  </si>
  <si>
    <t>29  D Lynn Williams</t>
  </si>
  <si>
    <t>30  Teresa Wood</t>
  </si>
  <si>
    <t>31  Elisabeth Schwibs</t>
  </si>
  <si>
    <t>32  Niboddhri Ward</t>
  </si>
  <si>
    <t>33  Sally Mcilwaine</t>
  </si>
  <si>
    <t>35  Michael Bedward</t>
  </si>
  <si>
    <t>36  Max Bedward</t>
  </si>
  <si>
    <t>38  Malcolm Brown</t>
  </si>
  <si>
    <t>39  Wayne Calvert</t>
  </si>
  <si>
    <t>40  Anthony Campbell</t>
  </si>
  <si>
    <t>41  Marcus Cockshutt</t>
  </si>
  <si>
    <t>42  Brendan Cooper</t>
  </si>
  <si>
    <t>43  Brendan Davies</t>
  </si>
  <si>
    <t>45  John Doughty</t>
  </si>
  <si>
    <t>46  Martin Dugdale</t>
  </si>
  <si>
    <t>48  Matthew Eckford</t>
  </si>
  <si>
    <t>49  Lance Garbutt</t>
  </si>
  <si>
    <t>50  Ray Goddard</t>
  </si>
  <si>
    <t>51  Mike Harvey</t>
  </si>
  <si>
    <t>52  Jeff Hodder</t>
  </si>
  <si>
    <t>53  David Jones</t>
  </si>
  <si>
    <t>54  Michael Jones</t>
  </si>
  <si>
    <t>55  Chris Knowles</t>
  </si>
  <si>
    <t>56  Daniel Kroeger</t>
  </si>
  <si>
    <t>57  John Law</t>
  </si>
  <si>
    <t>58  Barry Loveday</t>
  </si>
  <si>
    <t>59  Gavin Markey</t>
  </si>
  <si>
    <t>60  Matthew McLarty</t>
  </si>
  <si>
    <t>61  Jon McQuade</t>
  </si>
  <si>
    <t>62  Andrew Meagher</t>
  </si>
  <si>
    <t>63  John Moreton</t>
  </si>
  <si>
    <t>64  Stephane Moulin</t>
  </si>
  <si>
    <t>65  Kevin Muller</t>
  </si>
  <si>
    <t>66  Luke Mulley</t>
  </si>
  <si>
    <t>67  Gary Mullins</t>
  </si>
  <si>
    <t>68  John Nuttall</t>
  </si>
  <si>
    <t>69  Peter Nuttall</t>
  </si>
  <si>
    <t>70  Gordon  Plunkett</t>
  </si>
  <si>
    <t>71  Miles Pullen</t>
  </si>
  <si>
    <t>72  David Riches</t>
  </si>
  <si>
    <t>73  Barry Rutter</t>
  </si>
  <si>
    <t>74  Charbel Sandroussi</t>
  </si>
  <si>
    <t>75  Mak Sawa</t>
  </si>
  <si>
    <t>76  John Scott</t>
  </si>
  <si>
    <t>77  Rocco Smit</t>
  </si>
  <si>
    <t>78  Josh Strahorn</t>
  </si>
  <si>
    <t>79  Paul Towers</t>
  </si>
  <si>
    <t>80  Peter Tutty</t>
  </si>
  <si>
    <t>82  Sean Ward</t>
  </si>
  <si>
    <t>83  Mark Williams</t>
  </si>
  <si>
    <t>84  Kym Williams</t>
  </si>
  <si>
    <t>85  Graham Wye</t>
  </si>
  <si>
    <t>86  David Austin</t>
  </si>
  <si>
    <t>87  Adam Connor</t>
  </si>
  <si>
    <t>88  William Dang</t>
  </si>
  <si>
    <t>89  Paul Kershaw</t>
  </si>
  <si>
    <t>90  Stephen Lewis</t>
  </si>
  <si>
    <t>91  George Noonan</t>
  </si>
  <si>
    <t>Distance</t>
  </si>
  <si>
    <t>F</t>
  </si>
  <si>
    <t>M</t>
  </si>
  <si>
    <t>Place</t>
  </si>
  <si>
    <t>Divison</t>
  </si>
  <si>
    <t>Name</t>
  </si>
  <si>
    <t>TEAM</t>
  </si>
  <si>
    <t>Cameron/Cameron</t>
  </si>
  <si>
    <t>Gregory/Gregory</t>
  </si>
  <si>
    <t>Karaman/Karaman</t>
  </si>
  <si>
    <t>Shailer/Warne</t>
  </si>
  <si>
    <t>Costello/Elashkar</t>
  </si>
  <si>
    <t>Gleeson/Harris</t>
  </si>
  <si>
    <t>Mullen/Neill</t>
  </si>
  <si>
    <t>Farrar/Johnson</t>
  </si>
  <si>
    <t>Liddell/Wiltshire</t>
  </si>
  <si>
    <t>Bib</t>
  </si>
  <si>
    <t>F Novice</t>
  </si>
  <si>
    <t>F 50+</t>
  </si>
  <si>
    <t>F 40-49</t>
  </si>
  <si>
    <t>F Open</t>
  </si>
  <si>
    <t>M 40-49</t>
  </si>
  <si>
    <t>M 50-59</t>
  </si>
  <si>
    <t>M Novice</t>
  </si>
  <si>
    <t>M Open</t>
  </si>
  <si>
    <t>M 60+</t>
  </si>
  <si>
    <t>Novice</t>
  </si>
  <si>
    <t>Age Group</t>
  </si>
  <si>
    <t>Age Placing</t>
  </si>
  <si>
    <t>Novice Place</t>
  </si>
  <si>
    <t>19</t>
  </si>
  <si>
    <t>11</t>
  </si>
  <si>
    <t>25</t>
  </si>
  <si>
    <t xml:space="preserve">8 </t>
  </si>
  <si>
    <t>28</t>
  </si>
  <si>
    <t>23</t>
  </si>
  <si>
    <t>20</t>
  </si>
  <si>
    <t>26</t>
  </si>
  <si>
    <t>24</t>
  </si>
  <si>
    <t>31</t>
  </si>
  <si>
    <t xml:space="preserve">9 </t>
  </si>
  <si>
    <t>16</t>
  </si>
  <si>
    <t>29</t>
  </si>
  <si>
    <t>27</t>
  </si>
  <si>
    <t>17</t>
  </si>
  <si>
    <t>14</t>
  </si>
  <si>
    <t>18</t>
  </si>
  <si>
    <t xml:space="preserve">5 </t>
  </si>
  <si>
    <t>10</t>
  </si>
  <si>
    <t>30</t>
  </si>
  <si>
    <t xml:space="preserve">7 </t>
  </si>
  <si>
    <t>33</t>
  </si>
  <si>
    <t>32</t>
  </si>
  <si>
    <t xml:space="preserve">3 </t>
  </si>
  <si>
    <t>22</t>
  </si>
  <si>
    <t xml:space="preserve">2 </t>
  </si>
  <si>
    <t>58</t>
  </si>
  <si>
    <t>43</t>
  </si>
  <si>
    <t>48</t>
  </si>
  <si>
    <t>65</t>
  </si>
  <si>
    <t>78</t>
  </si>
  <si>
    <t>41</t>
  </si>
  <si>
    <t>68</t>
  </si>
  <si>
    <t>82</t>
  </si>
  <si>
    <t>85</t>
  </si>
  <si>
    <t>52</t>
  </si>
  <si>
    <t>79</t>
  </si>
  <si>
    <t>72</t>
  </si>
  <si>
    <t>39</t>
  </si>
  <si>
    <t>40</t>
  </si>
  <si>
    <t>84</t>
  </si>
  <si>
    <t>75</t>
  </si>
  <si>
    <t>66</t>
  </si>
  <si>
    <t>87</t>
  </si>
  <si>
    <t>64</t>
  </si>
  <si>
    <t>61</t>
  </si>
  <si>
    <t>63</t>
  </si>
  <si>
    <t>51</t>
  </si>
  <si>
    <t>69</t>
  </si>
  <si>
    <t>60</t>
  </si>
  <si>
    <t>45</t>
  </si>
  <si>
    <t>73</t>
  </si>
  <si>
    <t>83</t>
  </si>
  <si>
    <t>90</t>
  </si>
  <si>
    <t>53</t>
  </si>
  <si>
    <t>74</t>
  </si>
  <si>
    <t>86</t>
  </si>
  <si>
    <t>50</t>
  </si>
  <si>
    <t>77</t>
  </si>
  <si>
    <t>70</t>
  </si>
  <si>
    <t>88</t>
  </si>
  <si>
    <t>46</t>
  </si>
  <si>
    <t>36</t>
  </si>
  <si>
    <t>56</t>
  </si>
  <si>
    <t>38</t>
  </si>
  <si>
    <t>62</t>
  </si>
  <si>
    <t>55</t>
  </si>
  <si>
    <t>49</t>
  </si>
  <si>
    <t>42</t>
  </si>
  <si>
    <t>71</t>
  </si>
  <si>
    <t>91</t>
  </si>
  <si>
    <t>67</t>
  </si>
  <si>
    <t>54</t>
  </si>
  <si>
    <t>59</t>
  </si>
  <si>
    <t>76</t>
  </si>
  <si>
    <t>57</t>
  </si>
  <si>
    <t>89</t>
  </si>
  <si>
    <t>80</t>
  </si>
  <si>
    <t>35</t>
  </si>
  <si>
    <t>50 Km</t>
  </si>
  <si>
    <t/>
  </si>
  <si>
    <t>50 Mile</t>
  </si>
  <si>
    <t>100 Km</t>
  </si>
  <si>
    <t>6 Hours</t>
  </si>
  <si>
    <t>AGE and GENDER</t>
  </si>
  <si>
    <t>68  Peter Nuttall</t>
  </si>
  <si>
    <t>69  John Nuttall</t>
  </si>
  <si>
    <t xml:space="preserve"> Barry Loveday</t>
  </si>
  <si>
    <t xml:space="preserve"> Brendan Davies</t>
  </si>
  <si>
    <t xml:space="preserve"> Pam Muston</t>
  </si>
  <si>
    <t>Lance Garbutt</t>
  </si>
  <si>
    <t>Kerryn Butler</t>
  </si>
  <si>
    <t>Sally Mcilwaine</t>
  </si>
  <si>
    <t>Rank</t>
  </si>
  <si>
    <t>Result</t>
  </si>
  <si>
    <t>First Name</t>
  </si>
  <si>
    <t>M/F</t>
  </si>
  <si>
    <t>Country</t>
  </si>
  <si>
    <t>DOB</t>
  </si>
  <si>
    <t>Race</t>
  </si>
  <si>
    <t>Kind</t>
  </si>
  <si>
    <t>Date</t>
  </si>
  <si>
    <t>Place, Country</t>
  </si>
  <si>
    <t>Race Name</t>
  </si>
  <si>
    <t>Loveday</t>
  </si>
  <si>
    <t>Barry</t>
  </si>
  <si>
    <t>AUS</t>
  </si>
  <si>
    <t>12H</t>
  </si>
  <si>
    <t>R</t>
  </si>
  <si>
    <t>04-01-2014</t>
  </si>
  <si>
    <t>Narrabeen, Australia</t>
  </si>
  <si>
    <t>Narrabeen Allnighter</t>
  </si>
  <si>
    <t>Davies</t>
  </si>
  <si>
    <t>Brendan</t>
  </si>
  <si>
    <t>Eckford</t>
  </si>
  <si>
    <t>Matthew</t>
  </si>
  <si>
    <t>Muller</t>
  </si>
  <si>
    <t>Kevin</t>
  </si>
  <si>
    <t>Strahorn</t>
  </si>
  <si>
    <t>Josh</t>
  </si>
  <si>
    <t>Cockshutt</t>
  </si>
  <si>
    <t>Marcus</t>
  </si>
  <si>
    <t>Muston</t>
  </si>
  <si>
    <t>Pam</t>
  </si>
  <si>
    <t>Gleeson</t>
  </si>
  <si>
    <t>Carrie</t>
  </si>
  <si>
    <t>Vaughan</t>
  </si>
  <si>
    <t>Emma</t>
  </si>
  <si>
    <t>Chan</t>
  </si>
  <si>
    <t>Karen Woon Cheung</t>
  </si>
  <si>
    <t>Nuttall</t>
  </si>
  <si>
    <t>Peter</t>
  </si>
  <si>
    <t>Watson</t>
  </si>
  <si>
    <t>Natalie</t>
  </si>
  <si>
    <t>Wye</t>
  </si>
  <si>
    <t>Graham</t>
  </si>
  <si>
    <t>Hodder</t>
  </si>
  <si>
    <t>Jeff</t>
  </si>
  <si>
    <t>Tichon</t>
  </si>
  <si>
    <t>Larissa</t>
  </si>
  <si>
    <t>Ward</t>
  </si>
  <si>
    <t>Sean</t>
  </si>
  <si>
    <t>Towers</t>
  </si>
  <si>
    <t>Paul</t>
  </si>
  <si>
    <t>Owen</t>
  </si>
  <si>
    <t>Ann</t>
  </si>
  <si>
    <t>Calvert</t>
  </si>
  <si>
    <t>Wayne</t>
  </si>
  <si>
    <t>Riches</t>
  </si>
  <si>
    <t>David</t>
  </si>
  <si>
    <t>Campbell</t>
  </si>
  <si>
    <t>Anthony</t>
  </si>
  <si>
    <t>Williams</t>
  </si>
  <si>
    <t>Kym</t>
  </si>
  <si>
    <t>Sawa</t>
  </si>
  <si>
    <t>Mak</t>
  </si>
  <si>
    <t>Mulley</t>
  </si>
  <si>
    <t>Luke</t>
  </si>
  <si>
    <t>Vaughton</t>
  </si>
  <si>
    <t>Gabrielle</t>
  </si>
  <si>
    <t>Connor</t>
  </si>
  <si>
    <t>Adam</t>
  </si>
  <si>
    <t>Tonnett</t>
  </si>
  <si>
    <t>Michelle</t>
  </si>
  <si>
    <t>Moulin</t>
  </si>
  <si>
    <t>Stephane</t>
  </si>
  <si>
    <t>FRA</t>
  </si>
  <si>
    <t>McQuade</t>
  </si>
  <si>
    <t>Jon</t>
  </si>
  <si>
    <t>Schwibs</t>
  </si>
  <si>
    <t>Elisabeth</t>
  </si>
  <si>
    <t>Crim</t>
  </si>
  <si>
    <t>Jade</t>
  </si>
  <si>
    <t>Moreton</t>
  </si>
  <si>
    <t>John</t>
  </si>
  <si>
    <t>Harvey</t>
  </si>
  <si>
    <t>Mike</t>
  </si>
  <si>
    <t>Marshall</t>
  </si>
  <si>
    <t>Sarah-Jane</t>
  </si>
  <si>
    <t>McLarty</t>
  </si>
  <si>
    <t>D Lynn</t>
  </si>
  <si>
    <t>Walden</t>
  </si>
  <si>
    <t>Joy</t>
  </si>
  <si>
    <t>Mullins</t>
  </si>
  <si>
    <t>Ana</t>
  </si>
  <si>
    <t>Mark</t>
  </si>
  <si>
    <t>NZL</t>
  </si>
  <si>
    <t>Jones</t>
  </si>
  <si>
    <t>Rutter</t>
  </si>
  <si>
    <t>Hill</t>
  </si>
  <si>
    <t>Lauren</t>
  </si>
  <si>
    <t>Sandroussi</t>
  </si>
  <si>
    <t>Charbel</t>
  </si>
  <si>
    <t>Lewis</t>
  </si>
  <si>
    <t>Stephen</t>
  </si>
  <si>
    <t>Doughty</t>
  </si>
  <si>
    <t>Murray</t>
  </si>
  <si>
    <t>Meagan</t>
  </si>
  <si>
    <t>Burke</t>
  </si>
  <si>
    <t>Nicole</t>
  </si>
  <si>
    <t>Austin</t>
  </si>
  <si>
    <t>Galea</t>
  </si>
  <si>
    <t>Dianne</t>
  </si>
  <si>
    <t>Wood</t>
  </si>
  <si>
    <t>Teresa</t>
  </si>
  <si>
    <t>Smit</t>
  </si>
  <si>
    <t>Rocco</t>
  </si>
  <si>
    <t>ZAR</t>
  </si>
  <si>
    <t>Plunkett</t>
  </si>
  <si>
    <t>Gordon</t>
  </si>
  <si>
    <t>Goddard</t>
  </si>
  <si>
    <t>Ray</t>
  </si>
  <si>
    <t>Dang</t>
  </si>
  <si>
    <t>William</t>
  </si>
  <si>
    <t>Butler</t>
  </si>
  <si>
    <t>Kerryn</t>
  </si>
  <si>
    <t>Dugdale</t>
  </si>
  <si>
    <t>Martin</t>
  </si>
  <si>
    <t>Mcilwaine</t>
  </si>
  <si>
    <t>Sally</t>
  </si>
  <si>
    <t>Bedward</t>
  </si>
  <si>
    <t>Max</t>
  </si>
  <si>
    <t>Kroeger</t>
  </si>
  <si>
    <t>Daniel</t>
  </si>
  <si>
    <t>GER</t>
  </si>
  <si>
    <t>Brown</t>
  </si>
  <si>
    <t>Malcolm</t>
  </si>
  <si>
    <t>CAN</t>
  </si>
  <si>
    <t>Meagher</t>
  </si>
  <si>
    <t>Andrew</t>
  </si>
  <si>
    <t>Niboddhri</t>
  </si>
  <si>
    <t>Knowles</t>
  </si>
  <si>
    <t>Chris</t>
  </si>
  <si>
    <t>Garbutt</t>
  </si>
  <si>
    <t>Lance</t>
  </si>
  <si>
    <t>Balkema</t>
  </si>
  <si>
    <t>Belinda</t>
  </si>
  <si>
    <t>Cooper</t>
  </si>
  <si>
    <t>Noonan</t>
  </si>
  <si>
    <t>George</t>
  </si>
  <si>
    <t>Pullen</t>
  </si>
  <si>
    <t>Miles</t>
  </si>
  <si>
    <t>GBR</t>
  </si>
  <si>
    <t>Gary</t>
  </si>
  <si>
    <t>Michael</t>
  </si>
  <si>
    <t>Kershaw</t>
  </si>
  <si>
    <t>Law</t>
  </si>
  <si>
    <t>Markey</t>
  </si>
  <si>
    <t>Gavin</t>
  </si>
  <si>
    <t>Scott</t>
  </si>
  <si>
    <t>Smith</t>
  </si>
  <si>
    <t>Amanda</t>
  </si>
  <si>
    <t>Tutty</t>
  </si>
  <si>
    <t>Apps</t>
  </si>
  <si>
    <t>Valerie</t>
  </si>
  <si>
    <t>Andrew Meagher</t>
  </si>
  <si>
    <t>115/116</t>
  </si>
  <si>
    <t>109/110</t>
  </si>
  <si>
    <t>111/112</t>
  </si>
  <si>
    <t>105/106</t>
  </si>
  <si>
    <t>107/108</t>
  </si>
  <si>
    <t>117/118</t>
  </si>
  <si>
    <t>101/102</t>
  </si>
  <si>
    <t>103/104</t>
  </si>
  <si>
    <t>119/120</t>
  </si>
  <si>
    <t>Laps 1</t>
  </si>
  <si>
    <t>Emma Cameron</t>
  </si>
  <si>
    <t>Damian Cameron</t>
  </si>
  <si>
    <t>Bernadette Gregory</t>
  </si>
  <si>
    <t>Wayne Gregory</t>
  </si>
  <si>
    <t>Sonia Liddel</t>
  </si>
  <si>
    <t>Cathie Wiltshire</t>
  </si>
  <si>
    <t>Robbie Niell</t>
  </si>
  <si>
    <t>Chris Mullen</t>
  </si>
  <si>
    <t>Sally Johnstone</t>
  </si>
  <si>
    <t>Georgie Farrar</t>
  </si>
  <si>
    <t>Lance Harris</t>
  </si>
  <si>
    <t>Matthew Gleeson</t>
  </si>
  <si>
    <t>Ilyas Karaman</t>
  </si>
  <si>
    <t>Alia Karaman</t>
  </si>
  <si>
    <t>Rob Costello</t>
  </si>
  <si>
    <t>Chadi Elashkar</t>
  </si>
  <si>
    <t>Sum</t>
  </si>
  <si>
    <t xml:space="preserve">    Laps @ Hour</t>
  </si>
  <si>
    <t>12 Hour - Ist Place Male</t>
  </si>
  <si>
    <t>12 Hour - 2nd Place Male</t>
  </si>
  <si>
    <t>12 Hour - 3rd Place Male</t>
  </si>
  <si>
    <t>12 Hour - Ist Place Female</t>
  </si>
  <si>
    <t>12 Hour - 2nd Place Female</t>
  </si>
  <si>
    <t>12 Hour - 3rd Place Female</t>
  </si>
  <si>
    <t>Mashed Feet Award</t>
  </si>
  <si>
    <t>Winner Male 60+</t>
  </si>
  <si>
    <t>Barry Loveday</t>
  </si>
  <si>
    <t>Brendan Davies</t>
  </si>
  <si>
    <t>Matthew Eckford</t>
  </si>
  <si>
    <t>Pam Muston</t>
  </si>
  <si>
    <t>Emma Vaughan</t>
  </si>
  <si>
    <t>David Riches</t>
  </si>
  <si>
    <t>Carrie Gleeson</t>
  </si>
  <si>
    <t>Nicole Burke</t>
  </si>
  <si>
    <t>Kevin Muller</t>
  </si>
  <si>
    <t xml:space="preserve"> Peter Nuttall</t>
  </si>
  <si>
    <t>Barry Rutter</t>
  </si>
  <si>
    <t>Karen Woon Cheung Chan</t>
  </si>
  <si>
    <t>Ann Owen</t>
  </si>
  <si>
    <t>Male 40 - 49</t>
  </si>
  <si>
    <t>Male 50 - 59</t>
  </si>
  <si>
    <t>Female 40 - 49</t>
  </si>
  <si>
    <t>Female 50+</t>
  </si>
  <si>
    <t>Most Courageous Male</t>
  </si>
  <si>
    <t>Most Courageous Female</t>
  </si>
  <si>
    <t>Best Male Novice Performance</t>
  </si>
  <si>
    <t>Best Female Novice Performance</t>
  </si>
  <si>
    <t>Best Age/Gender Performance</t>
  </si>
  <si>
    <t>12 Hour - 1st Place Team</t>
  </si>
  <si>
    <t>Hoka Shoes</t>
  </si>
  <si>
    <t>Category</t>
  </si>
  <si>
    <t>Trophy Winner</t>
  </si>
  <si>
    <t>Blake Shailer</t>
  </si>
  <si>
    <t>Debra Warne</t>
  </si>
  <si>
    <t>Age</t>
  </si>
  <si>
    <t>Age Standard</t>
  </si>
  <si>
    <t>Carol</t>
  </si>
  <si>
    <t>Adams</t>
  </si>
  <si>
    <t>Elizabeth</t>
  </si>
  <si>
    <t>Bennett</t>
  </si>
  <si>
    <t>Stephanie</t>
  </si>
  <si>
    <t>Burrell</t>
  </si>
  <si>
    <t>Sabina</t>
  </si>
  <si>
    <t>Hamaty</t>
  </si>
  <si>
    <t>Hamilton</t>
  </si>
  <si>
    <t>Lisa</t>
  </si>
  <si>
    <t>Hockey</t>
  </si>
  <si>
    <t>Pringle</t>
  </si>
  <si>
    <t>Brad</t>
  </si>
  <si>
    <t>Boyle</t>
  </si>
  <si>
    <t>Jason</t>
  </si>
  <si>
    <t>Dunn</t>
  </si>
  <si>
    <t>Julian</t>
  </si>
  <si>
    <t>Walker</t>
  </si>
  <si>
    <t>WOMEN</t>
  </si>
  <si>
    <t>MEN</t>
  </si>
  <si>
    <t>Perf</t>
  </si>
  <si>
    <t>Base</t>
  </si>
  <si>
    <t xml:space="preserve"> 30</t>
  </si>
  <si>
    <t xml:space="preserve">1.0000         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</si>
  <si>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</si>
  <si>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</si>
  <si>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</si>
  <si>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</si>
  <si>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</si>
  <si>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</si>
  <si>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</si>
  <si>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</si>
  <si>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</si>
  <si>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0.9983         </t>
  </si>
  <si>
    <t xml:space="preserve"> 40</t>
  </si>
  <si>
    <t xml:space="preserve">0.9905         </t>
  </si>
  <si>
    <t xml:space="preserve">0.9991         </t>
  </si>
  <si>
    <t xml:space="preserve"> 41</t>
  </si>
  <si>
    <t xml:space="preserve">0.9826         </t>
  </si>
  <si>
    <t xml:space="preserve">0.9921         </t>
  </si>
  <si>
    <t xml:space="preserve"> 42</t>
  </si>
  <si>
    <t xml:space="preserve">0.9747         </t>
  </si>
  <si>
    <t xml:space="preserve">0.9851         </t>
  </si>
  <si>
    <t xml:space="preserve"> 43</t>
  </si>
  <si>
    <t xml:space="preserve">0.9669         </t>
  </si>
  <si>
    <t xml:space="preserve">0.9780         </t>
  </si>
  <si>
    <t xml:space="preserve"> 44</t>
  </si>
  <si>
    <t xml:space="preserve">0.9590         </t>
  </si>
  <si>
    <t xml:space="preserve">0.9710         </t>
  </si>
  <si>
    <t xml:space="preserve"> 45</t>
  </si>
  <si>
    <t xml:space="preserve">0.9511         </t>
  </si>
  <si>
    <t xml:space="preserve">0.9640         </t>
  </si>
  <si>
    <t xml:space="preserve"> 46</t>
  </si>
  <si>
    <t xml:space="preserve">0.9431         </t>
  </si>
  <si>
    <t xml:space="preserve">0.9568         </t>
  </si>
  <si>
    <t xml:space="preserve"> 47</t>
  </si>
  <si>
    <t xml:space="preserve">0.9351         </t>
  </si>
  <si>
    <t xml:space="preserve">0.9497         </t>
  </si>
  <si>
    <t xml:space="preserve"> 48</t>
  </si>
  <si>
    <t xml:space="preserve">0.9270         </t>
  </si>
  <si>
    <t xml:space="preserve">0.9425         </t>
  </si>
  <si>
    <t xml:space="preserve"> 49</t>
  </si>
  <si>
    <t xml:space="preserve">0.9190         </t>
  </si>
  <si>
    <t xml:space="preserve">0.9354         </t>
  </si>
  <si>
    <t xml:space="preserve"> 50</t>
  </si>
  <si>
    <t xml:space="preserve">0.9110         </t>
  </si>
  <si>
    <t xml:space="preserve">0.9282         </t>
  </si>
  <si>
    <t xml:space="preserve"> 51</t>
  </si>
  <si>
    <t xml:space="preserve">0.9028         </t>
  </si>
  <si>
    <t xml:space="preserve">0.9208         </t>
  </si>
  <si>
    <t xml:space="preserve"> 52</t>
  </si>
  <si>
    <t xml:space="preserve">0.8945         </t>
  </si>
  <si>
    <t xml:space="preserve">0.9134         </t>
  </si>
  <si>
    <t xml:space="preserve"> 53</t>
  </si>
  <si>
    <t xml:space="preserve">0.8863         </t>
  </si>
  <si>
    <t xml:space="preserve">0.9061         </t>
  </si>
  <si>
    <t xml:space="preserve"> 54</t>
  </si>
  <si>
    <t xml:space="preserve">0.8780         </t>
  </si>
  <si>
    <t xml:space="preserve">0.8987         </t>
  </si>
  <si>
    <t xml:space="preserve"> 55</t>
  </si>
  <si>
    <t xml:space="preserve">0.8698         </t>
  </si>
  <si>
    <t xml:space="preserve">0.8913         </t>
  </si>
  <si>
    <t xml:space="preserve"> 56</t>
  </si>
  <si>
    <t xml:space="preserve">0.8612         </t>
  </si>
  <si>
    <t xml:space="preserve">0.8836         </t>
  </si>
  <si>
    <t xml:space="preserve"> 57</t>
  </si>
  <si>
    <t xml:space="preserve">0.8527         </t>
  </si>
  <si>
    <t xml:space="preserve">0.8759         </t>
  </si>
  <si>
    <t xml:space="preserve"> 58</t>
  </si>
  <si>
    <t xml:space="preserve">0.8441         </t>
  </si>
  <si>
    <t xml:space="preserve">0.8682         </t>
  </si>
  <si>
    <t xml:space="preserve"> 59</t>
  </si>
  <si>
    <t xml:space="preserve">0.8356         </t>
  </si>
  <si>
    <t xml:space="preserve">0.8605         </t>
  </si>
  <si>
    <t xml:space="preserve"> 60</t>
  </si>
  <si>
    <t xml:space="preserve">0.8270         </t>
  </si>
  <si>
    <t xml:space="preserve">0.8528         </t>
  </si>
  <si>
    <t xml:space="preserve"> 61</t>
  </si>
  <si>
    <t xml:space="preserve">0.8180         </t>
  </si>
  <si>
    <t xml:space="preserve">0.8447         </t>
  </si>
  <si>
    <t xml:space="preserve"> 62</t>
  </si>
  <si>
    <t xml:space="preserve">0.8090         </t>
  </si>
  <si>
    <t xml:space="preserve">0.8365         </t>
  </si>
  <si>
    <t xml:space="preserve"> 63</t>
  </si>
  <si>
    <t xml:space="preserve">0.8000         </t>
  </si>
  <si>
    <t xml:space="preserve">0.8284         </t>
  </si>
  <si>
    <t xml:space="preserve"> 64</t>
  </si>
  <si>
    <t xml:space="preserve">0.7910         </t>
  </si>
  <si>
    <t xml:space="preserve">0.8202         </t>
  </si>
  <si>
    <t xml:space="preserve"> 65</t>
  </si>
  <si>
    <t xml:space="preserve">0.7820         </t>
  </si>
  <si>
    <t xml:space="preserve">0.8121         </t>
  </si>
  <si>
    <t xml:space="preserve"> 66</t>
  </si>
  <si>
    <t xml:space="preserve">0.7724         </t>
  </si>
  <si>
    <t xml:space="preserve">0.8034         </t>
  </si>
  <si>
    <t xml:space="preserve"> 67</t>
  </si>
  <si>
    <t xml:space="preserve">0.7628         </t>
  </si>
  <si>
    <t xml:space="preserve">0.7947         </t>
  </si>
  <si>
    <t xml:space="preserve"> 68</t>
  </si>
  <si>
    <t xml:space="preserve">0.7533         </t>
  </si>
  <si>
    <t xml:space="preserve">0.7859         </t>
  </si>
  <si>
    <t xml:space="preserve"> 69</t>
  </si>
  <si>
    <t xml:space="preserve">0.7437         </t>
  </si>
  <si>
    <t xml:space="preserve">0.7772         </t>
  </si>
  <si>
    <t xml:space="preserve"> 70</t>
  </si>
  <si>
    <t xml:space="preserve">0.7341         </t>
  </si>
  <si>
    <t xml:space="preserve">0.7685         </t>
  </si>
  <si>
    <t xml:space="preserve"> 71</t>
  </si>
  <si>
    <t xml:space="preserve">0.7238         </t>
  </si>
  <si>
    <t xml:space="preserve">0.7590         </t>
  </si>
  <si>
    <t xml:space="preserve"> 72</t>
  </si>
  <si>
    <t xml:space="preserve">0.7135         </t>
  </si>
  <si>
    <t xml:space="preserve">0.7496         </t>
  </si>
  <si>
    <t xml:space="preserve"> 73</t>
  </si>
  <si>
    <t xml:space="preserve">0.7031         </t>
  </si>
  <si>
    <t xml:space="preserve">0.7401         </t>
  </si>
  <si>
    <t xml:space="preserve"> 74</t>
  </si>
  <si>
    <t xml:space="preserve">0.6928         </t>
  </si>
  <si>
    <t xml:space="preserve">0.7307         </t>
  </si>
  <si>
    <t xml:space="preserve"> 75</t>
  </si>
  <si>
    <t xml:space="preserve">0.6825         </t>
  </si>
  <si>
    <t xml:space="preserve">0.7212         </t>
  </si>
  <si>
    <t xml:space="preserve"> 76</t>
  </si>
  <si>
    <t xml:space="preserve">0.6712         </t>
  </si>
  <si>
    <t xml:space="preserve">0.7108         </t>
  </si>
  <si>
    <t xml:space="preserve"> 77</t>
  </si>
  <si>
    <t xml:space="preserve">0.6599         </t>
  </si>
  <si>
    <t xml:space="preserve">0.7004         </t>
  </si>
  <si>
    <t xml:space="preserve"> 78</t>
  </si>
  <si>
    <t xml:space="preserve">0.6487         </t>
  </si>
  <si>
    <t xml:space="preserve">0.6899         </t>
  </si>
  <si>
    <t xml:space="preserve"> 79</t>
  </si>
  <si>
    <t xml:space="preserve">0.6374         </t>
  </si>
  <si>
    <t xml:space="preserve">0.6795         </t>
  </si>
  <si>
    <t xml:space="preserve"> 80</t>
  </si>
  <si>
    <t xml:space="preserve">0.6261         </t>
  </si>
  <si>
    <t xml:space="preserve">0.6691         </t>
  </si>
  <si>
    <t xml:space="preserve"> 81</t>
  </si>
  <si>
    <t xml:space="preserve">0.6135         </t>
  </si>
  <si>
    <t xml:space="preserve">0.6573         </t>
  </si>
  <si>
    <t xml:space="preserve"> 82</t>
  </si>
  <si>
    <t xml:space="preserve">0.6008         </t>
  </si>
  <si>
    <t xml:space="preserve">0.6455         </t>
  </si>
  <si>
    <t xml:space="preserve"> 83</t>
  </si>
  <si>
    <t xml:space="preserve">0.5882         </t>
  </si>
  <si>
    <t xml:space="preserve">0.6338         </t>
  </si>
  <si>
    <t xml:space="preserve"> 84</t>
  </si>
  <si>
    <t xml:space="preserve">0.5755         </t>
  </si>
  <si>
    <t xml:space="preserve">0.6220         </t>
  </si>
  <si>
    <t xml:space="preserve"> 85</t>
  </si>
  <si>
    <t xml:space="preserve">0.5629         </t>
  </si>
  <si>
    <t xml:space="preserve">0.6102         </t>
  </si>
  <si>
    <t xml:space="preserve"> 86</t>
  </si>
  <si>
    <t xml:space="preserve">0.5480         </t>
  </si>
  <si>
    <t xml:space="preserve">0.5961         </t>
  </si>
  <si>
    <t xml:space="preserve"> 87</t>
  </si>
  <si>
    <t xml:space="preserve">0.5330         </t>
  </si>
  <si>
    <t xml:space="preserve">0.5820         </t>
  </si>
  <si>
    <t xml:space="preserve"> 88</t>
  </si>
  <si>
    <t xml:space="preserve">0.5181         </t>
  </si>
  <si>
    <t xml:space="preserve">0.5680         </t>
  </si>
  <si>
    <t xml:space="preserve"> 89</t>
  </si>
  <si>
    <t xml:space="preserve">0.5031         </t>
  </si>
  <si>
    <t xml:space="preserve">0.5539         </t>
  </si>
  <si>
    <t xml:space="preserve"> 90</t>
  </si>
  <si>
    <t xml:space="preserve">0.4882         </t>
  </si>
  <si>
    <t xml:space="preserve">0.5398         </t>
  </si>
  <si>
    <t>AGA %</t>
  </si>
  <si>
    <t>MFRank</t>
  </si>
  <si>
    <t>Surname</t>
  </si>
  <si>
    <t>Gender</t>
  </si>
  <si>
    <t>Lap1</t>
  </si>
  <si>
    <t>Lap2</t>
  </si>
  <si>
    <t>Lap3</t>
  </si>
  <si>
    <t>Lap4</t>
  </si>
  <si>
    <t>Lap55</t>
  </si>
  <si>
    <t>Lap6</t>
  </si>
  <si>
    <t>Lap7</t>
  </si>
  <si>
    <t>Lap8</t>
  </si>
  <si>
    <t>Lap9</t>
  </si>
  <si>
    <t>Lap10</t>
  </si>
  <si>
    <t>Lap11</t>
  </si>
  <si>
    <t>Lap12</t>
  </si>
  <si>
    <t>Lap13</t>
  </si>
  <si>
    <t>Lap14</t>
  </si>
  <si>
    <t>Lap15</t>
  </si>
  <si>
    <t>Lap16</t>
  </si>
  <si>
    <t>Lap17</t>
  </si>
  <si>
    <t>Lap18</t>
  </si>
  <si>
    <t>Lap19</t>
  </si>
  <si>
    <t>Lap20</t>
  </si>
  <si>
    <t>Lap21</t>
  </si>
  <si>
    <t>Lap22</t>
  </si>
  <si>
    <t>Lap23</t>
  </si>
  <si>
    <t>Lap24</t>
  </si>
  <si>
    <t>Lap25</t>
  </si>
  <si>
    <t>Lap26</t>
  </si>
  <si>
    <t>Lap27</t>
  </si>
  <si>
    <t>Lap28</t>
  </si>
  <si>
    <t>Lap29</t>
  </si>
  <si>
    <t>Lap30</t>
  </si>
  <si>
    <t>Lap31</t>
  </si>
  <si>
    <t>Lap32</t>
  </si>
  <si>
    <t>Lap33</t>
  </si>
  <si>
    <t>Lap34</t>
  </si>
  <si>
    <t>Lap35</t>
  </si>
  <si>
    <t>Lap36</t>
  </si>
  <si>
    <t>Lap37</t>
  </si>
  <si>
    <t>Lap38</t>
  </si>
  <si>
    <t>Lap39</t>
  </si>
  <si>
    <t>Lap40</t>
  </si>
  <si>
    <t>Lap41</t>
  </si>
  <si>
    <t>Lap42</t>
  </si>
  <si>
    <t>Long Laps</t>
  </si>
  <si>
    <t>Short Laps</t>
  </si>
  <si>
    <t>Total Lap Distance</t>
  </si>
  <si>
    <t>Last Lap</t>
  </si>
  <si>
    <t>Total Distance</t>
  </si>
  <si>
    <t>0:28:59.6</t>
  </si>
  <si>
    <t>0:33:11.6</t>
  </si>
  <si>
    <t>0:39:31.5</t>
  </si>
  <si>
    <t>0:42:58.2</t>
  </si>
  <si>
    <t>1:06:26.8</t>
  </si>
  <si>
    <t>1:48:12.4</t>
  </si>
  <si>
    <t>1:07:00.4</t>
  </si>
  <si>
    <t>0:19:41.8</t>
  </si>
  <si>
    <t>0:19:33.7</t>
  </si>
  <si>
    <t>0:21:40.2</t>
  </si>
  <si>
    <t>0:19:01.1</t>
  </si>
  <si>
    <t>0:21:08.8</t>
  </si>
  <si>
    <t>0:22:31.2</t>
  </si>
  <si>
    <t>0:22:07.0</t>
  </si>
  <si>
    <t>0:25:12.7</t>
  </si>
  <si>
    <t>0:26:02.7</t>
  </si>
  <si>
    <t>0:28:34.2</t>
  </si>
  <si>
    <t>0:29:31.8</t>
  </si>
  <si>
    <t>0:26:18.3</t>
  </si>
  <si>
    <t>0:35:26.9</t>
  </si>
  <si>
    <t>0:52:29.3</t>
  </si>
  <si>
    <t>0:28:59.1</t>
  </si>
  <si>
    <t>0:19:04.8</t>
  </si>
  <si>
    <t>0:18:31.5</t>
  </si>
  <si>
    <t>0:19:50.5</t>
  </si>
  <si>
    <t>0:20:28.7</t>
  </si>
  <si>
    <t>0:21:38.7</t>
  </si>
  <si>
    <t>0:29:23.3</t>
  </si>
  <si>
    <t>0:24:30.1</t>
  </si>
  <si>
    <t>0:31:21.3</t>
  </si>
  <si>
    <t>0:31:09.7</t>
  </si>
  <si>
    <t>0:35:30.4</t>
  </si>
  <si>
    <t>0:37:52.6</t>
  </si>
  <si>
    <t>0:34:54.5</t>
  </si>
  <si>
    <t>0:32:56.5</t>
  </si>
  <si>
    <t>0:27:20.2</t>
  </si>
  <si>
    <t>0:39:09.0</t>
  </si>
  <si>
    <t>0:47:45.5</t>
  </si>
  <si>
    <t>0:36:26.6</t>
  </si>
  <si>
    <t>0:27:38.8</t>
  </si>
  <si>
    <t>0:27:29.5</t>
  </si>
  <si>
    <t>0:30:42.0</t>
  </si>
  <si>
    <t>0:30:48.0</t>
  </si>
  <si>
    <t>0:30:24.7</t>
  </si>
  <si>
    <t>0:33:39.7</t>
  </si>
  <si>
    <t>0:08:21.6</t>
  </si>
  <si>
    <t>0:07:38.8</t>
  </si>
  <si>
    <t>0:08:03.8</t>
  </si>
  <si>
    <t>0:05:54.4</t>
  </si>
  <si>
    <t>0:20:51.1</t>
  </si>
  <si>
    <t>0:22:57.9</t>
  </si>
  <si>
    <t>0:24:13.0</t>
  </si>
  <si>
    <t>0:23:42.2</t>
  </si>
  <si>
    <t>0:26:56.7</t>
  </si>
  <si>
    <t>0:31:04.5</t>
  </si>
  <si>
    <t>0:31:23.6</t>
  </si>
  <si>
    <t>0:33:24.4</t>
  </si>
  <si>
    <t>0:34:58.3</t>
  </si>
  <si>
    <t>0:43:53.2</t>
  </si>
  <si>
    <t>0:36:28.2</t>
  </si>
  <si>
    <t>1:02:25.2</t>
  </si>
  <si>
    <t>0:43:33.9</t>
  </si>
  <si>
    <t>0:40:08.9</t>
  </si>
  <si>
    <t>0:40:07.7</t>
  </si>
  <si>
    <t>0:37:12.0</t>
  </si>
  <si>
    <t>0:44:39.5</t>
  </si>
  <si>
    <t>0:35:13.0</t>
  </si>
  <si>
    <t>0:35:45.7</t>
  </si>
  <si>
    <t>0:10:54.2</t>
  </si>
  <si>
    <t>0:09:42.6</t>
  </si>
  <si>
    <t>0:11:34.3</t>
  </si>
  <si>
    <t>0:12:30.8</t>
  </si>
  <si>
    <t>Karen</t>
  </si>
  <si>
    <t>Woon</t>
  </si>
  <si>
    <t>0:18:05.5</t>
  </si>
  <si>
    <t>0:17:32.0</t>
  </si>
  <si>
    <t>0:18:19.2</t>
  </si>
  <si>
    <t>0:18:23.0</t>
  </si>
  <si>
    <t>0:18:46.1</t>
  </si>
  <si>
    <t>0:19:10.8</t>
  </si>
  <si>
    <t>0:19:51.8</t>
  </si>
  <si>
    <t>0:20:15.2</t>
  </si>
  <si>
    <t>0:21:05.2</t>
  </si>
  <si>
    <t>0:21:19.5</t>
  </si>
  <si>
    <t>0:25:07.5</t>
  </si>
  <si>
    <t>0:22:31.6</t>
  </si>
  <si>
    <t>0:23:27.8</t>
  </si>
  <si>
    <t>0:23:20.7</t>
  </si>
  <si>
    <t>0:23:48.2</t>
  </si>
  <si>
    <t>0:28:25.5</t>
  </si>
  <si>
    <t>0:22:44.7</t>
  </si>
  <si>
    <t>0:22:53.0</t>
  </si>
  <si>
    <t>0:23:10.7</t>
  </si>
  <si>
    <t>0:25:06.0</t>
  </si>
  <si>
    <t>0:24:08.5</t>
  </si>
  <si>
    <t>0:24:05.2</t>
  </si>
  <si>
    <t>0:23:28.6</t>
  </si>
  <si>
    <t>0:23:50.9</t>
  </si>
  <si>
    <t>0:25:10.3</t>
  </si>
  <si>
    <t>0:22:16.1</t>
  </si>
  <si>
    <t>0:22:02.7</t>
  </si>
  <si>
    <t>0:22:07.1</t>
  </si>
  <si>
    <t>0:22:08.3</t>
  </si>
  <si>
    <t>0:06:55.3</t>
  </si>
  <si>
    <t>0:07:08.6</t>
  </si>
  <si>
    <t>0:07:04.5</t>
  </si>
  <si>
    <t>0:07:38.6</t>
  </si>
  <si>
    <t>0:07:30.0</t>
  </si>
  <si>
    <t>0:07:40.5</t>
  </si>
  <si>
    <t>0:07:34.5</t>
  </si>
  <si>
    <t>0:18:31.3</t>
  </si>
  <si>
    <t>0:18:49.2</t>
  </si>
  <si>
    <t>0:19:28.1</t>
  </si>
  <si>
    <t>0:20:28.5</t>
  </si>
  <si>
    <t>0:21:15.0</t>
  </si>
  <si>
    <t>0:22:12.8</t>
  </si>
  <si>
    <t>0:22:22.2</t>
  </si>
  <si>
    <t>0:29:16.1</t>
  </si>
  <si>
    <t>0:22:58.4</t>
  </si>
  <si>
    <t>0:22:55.6</t>
  </si>
  <si>
    <t>0:29:21.3</t>
  </si>
  <si>
    <t>0:27:15.1</t>
  </si>
  <si>
    <t>0:22:41.5</t>
  </si>
  <si>
    <t>0:32:17.3</t>
  </si>
  <si>
    <t>0:26:07.3</t>
  </si>
  <si>
    <t>0:24:08.4</t>
  </si>
  <si>
    <t>0:23:17.3</t>
  </si>
  <si>
    <t>0:26:43.1</t>
  </si>
  <si>
    <t>0:27:30.7</t>
  </si>
  <si>
    <t>0:30:54.3</t>
  </si>
  <si>
    <t>0:33:42.4</t>
  </si>
  <si>
    <t>0:33:01.1</t>
  </si>
  <si>
    <t>0:29:52.2</t>
  </si>
  <si>
    <t>0:30:38.0</t>
  </si>
  <si>
    <t>0:38:02.9</t>
  </si>
  <si>
    <t>0:36:48.4</t>
  </si>
  <si>
    <t>0:08:07.0</t>
  </si>
  <si>
    <t>0:07:49.6</t>
  </si>
  <si>
    <t>0:08:53.3</t>
  </si>
  <si>
    <t>0:23:40.8</t>
  </si>
  <si>
    <t>0:29:55.8</t>
  </si>
  <si>
    <t>0:26:23.5</t>
  </si>
  <si>
    <t>0:28:54.4</t>
  </si>
  <si>
    <t>0:29:34.9</t>
  </si>
  <si>
    <t>0:31:12.0</t>
  </si>
  <si>
    <t>0:25:39.7</t>
  </si>
  <si>
    <t>0:33:50.9</t>
  </si>
  <si>
    <t>0:30:56.2</t>
  </si>
  <si>
    <t>0:36:52.5</t>
  </si>
  <si>
    <t>0:26:04.2</t>
  </si>
  <si>
    <t>0:36:20.2</t>
  </si>
  <si>
    <t>0:50:25.2</t>
  </si>
  <si>
    <t>0:29:33.3</t>
  </si>
  <si>
    <t>0:32:17.7</t>
  </si>
  <si>
    <t>0:31:57.0</t>
  </si>
  <si>
    <t>0:35:29.3</t>
  </si>
  <si>
    <t>0:34:36.6</t>
  </si>
  <si>
    <t>0:34:29.3</t>
  </si>
  <si>
    <t>0:29:25.7</t>
  </si>
  <si>
    <t>0:27:44.7</t>
  </si>
  <si>
    <t>0:08:30.3</t>
  </si>
  <si>
    <t>0:08:30.0</t>
  </si>
  <si>
    <t>0:07:53.9</t>
  </si>
  <si>
    <t>0:07:53.7</t>
  </si>
  <si>
    <t>0:07:44.2</t>
  </si>
  <si>
    <t>0:18:34.6</t>
  </si>
  <si>
    <t>0:18:42.4</t>
  </si>
  <si>
    <t>0:19:26.0</t>
  </si>
  <si>
    <t>0:19:49.7</t>
  </si>
  <si>
    <t>0:19:16.1</t>
  </si>
  <si>
    <t>0:19:56.5</t>
  </si>
  <si>
    <t>0:19:57.0</t>
  </si>
  <si>
    <t>0:20:27.7</t>
  </si>
  <si>
    <t>0:20:22.2</t>
  </si>
  <si>
    <t>0:20:25.5</t>
  </si>
  <si>
    <t>0:21:09.8</t>
  </si>
  <si>
    <t>0:24:27.9</t>
  </si>
  <si>
    <t>0:25:11.5</t>
  </si>
  <si>
    <t>0:24:37.7</t>
  </si>
  <si>
    <t>0:25:05.1</t>
  </si>
  <si>
    <t>0:30:07.1</t>
  </si>
  <si>
    <t>0:26:43.9</t>
  </si>
  <si>
    <t>0:25:19.3</t>
  </si>
  <si>
    <t>0:22:30.8</t>
  </si>
  <si>
    <t>0:21:36.4</t>
  </si>
  <si>
    <t>0:22:07.2</t>
  </si>
  <si>
    <t>0:23:59.7</t>
  </si>
  <si>
    <t>0:23:31.4</t>
  </si>
  <si>
    <t>0:23:35.5</t>
  </si>
  <si>
    <t>0:22:06.2</t>
  </si>
  <si>
    <t>0:20:33.5</t>
  </si>
  <si>
    <t>0:19:27.9</t>
  </si>
  <si>
    <t>0:18:56.8</t>
  </si>
  <si>
    <t>0:05:53.0</t>
  </si>
  <si>
    <t>0:05:37.0</t>
  </si>
  <si>
    <t>0:05:27.4</t>
  </si>
  <si>
    <t>0:05:28.7</t>
  </si>
  <si>
    <t>0:05:44.1</t>
  </si>
  <si>
    <t>0:05:22.9</t>
  </si>
  <si>
    <t>0:05:52.0</t>
  </si>
  <si>
    <t>0:05:45.4</t>
  </si>
  <si>
    <t>0:05:39.2</t>
  </si>
  <si>
    <t>0:05:22.5</t>
  </si>
  <si>
    <t>0:18:34.8</t>
  </si>
  <si>
    <t>0:19:14.6</t>
  </si>
  <si>
    <t>0:19:39.1</t>
  </si>
  <si>
    <t>0:20:33.7</t>
  </si>
  <si>
    <t>0:20:50.2</t>
  </si>
  <si>
    <t>0:24:59.2</t>
  </si>
  <si>
    <t>0:32:28.4</t>
  </si>
  <si>
    <t>0:23:03.0</t>
  </si>
  <si>
    <t>0:28:45.7</t>
  </si>
  <si>
    <t>0:30:43.7</t>
  </si>
  <si>
    <t>0:34:08.6</t>
  </si>
  <si>
    <t>0:34:53.3</t>
  </si>
  <si>
    <t>0:32:29.5</t>
  </si>
  <si>
    <t>0:34:04.6</t>
  </si>
  <si>
    <t>0:39:51.1</t>
  </si>
  <si>
    <t>0:35:49.1</t>
  </si>
  <si>
    <t>0:34:10.6</t>
  </si>
  <si>
    <t>0:36:33.2</t>
  </si>
  <si>
    <t>0:34:05.7</t>
  </si>
  <si>
    <t>0:26:28.8</t>
  </si>
  <si>
    <t>0:29:09.8</t>
  </si>
  <si>
    <t>0:33:29.7</t>
  </si>
  <si>
    <t>0:09:49.6</t>
  </si>
  <si>
    <t>0:08:28.4</t>
  </si>
  <si>
    <t>0:08:36.8</t>
  </si>
  <si>
    <t>0:08:37.1</t>
  </si>
  <si>
    <t>0:08:46.8</t>
  </si>
  <si>
    <t>0:18:30.8</t>
  </si>
  <si>
    <t>0:18:57.7</t>
  </si>
  <si>
    <t>0:19:28.3</t>
  </si>
  <si>
    <t>0:20:31.2</t>
  </si>
  <si>
    <t>0:21:16.2</t>
  </si>
  <si>
    <t>0:22:37.6</t>
  </si>
  <si>
    <t>0:28:29.0</t>
  </si>
  <si>
    <t>0:23:29.6</t>
  </si>
  <si>
    <t>0:26:56.6</t>
  </si>
  <si>
    <t>0:30:30.5</t>
  </si>
  <si>
    <t>0:29:04.0</t>
  </si>
  <si>
    <t>0:30:57.2</t>
  </si>
  <si>
    <t>0:31:24.0</t>
  </si>
  <si>
    <t>0:26:49.3</t>
  </si>
  <si>
    <t>0:27:10.1</t>
  </si>
  <si>
    <t>0:26:25.8</t>
  </si>
  <si>
    <t>0:31:50.1</t>
  </si>
  <si>
    <t>0:32:23.8</t>
  </si>
  <si>
    <t>0:33:19.5</t>
  </si>
  <si>
    <t>0:33:05.5</t>
  </si>
  <si>
    <t>0:29:45.2</t>
  </si>
  <si>
    <t>0:30:41.6</t>
  </si>
  <si>
    <t>0:38:35.5</t>
  </si>
  <si>
    <t>0:36:11.8</t>
  </si>
  <si>
    <t>0:08:05.2</t>
  </si>
  <si>
    <t>0:08:49.9</t>
  </si>
  <si>
    <t>0:19:43.6</t>
  </si>
  <si>
    <t>0:20:42.7</t>
  </si>
  <si>
    <t>0:21:38.1</t>
  </si>
  <si>
    <t>0:23:44.6</t>
  </si>
  <si>
    <t>0:22:27.2</t>
  </si>
  <si>
    <t>0:22:14.8</t>
  </si>
  <si>
    <t>0:24:12.0</t>
  </si>
  <si>
    <t>0:25:41.7</t>
  </si>
  <si>
    <t>0:34:48.4</t>
  </si>
  <si>
    <t>0:57:24.7</t>
  </si>
  <si>
    <t>0:38:02.6</t>
  </si>
  <si>
    <t>0:36:05.1</t>
  </si>
  <si>
    <t>0:32:43.4</t>
  </si>
  <si>
    <t>0:34:19.7</t>
  </si>
  <si>
    <t>0:34:00.5</t>
  </si>
  <si>
    <t>0:29:19.3</t>
  </si>
  <si>
    <t>0:26:31.2</t>
  </si>
  <si>
    <t>0:24:15.4</t>
  </si>
  <si>
    <t>0:25:49.1</t>
  </si>
  <si>
    <t>0:25:30.7</t>
  </si>
  <si>
    <t>0:25:49.6</t>
  </si>
  <si>
    <t>0:31:19.5</t>
  </si>
  <si>
    <t>0:06:45.0</t>
  </si>
  <si>
    <t>0:06:41.0</t>
  </si>
  <si>
    <t>0:06:53.9</t>
  </si>
  <si>
    <t>0:06:54.1</t>
  </si>
  <si>
    <t>0:07:07.8</t>
  </si>
  <si>
    <t>0:07:04.0</t>
  </si>
  <si>
    <t>0:06:53.2</t>
  </si>
  <si>
    <t>0:07:18.0</t>
  </si>
  <si>
    <t>0:18:44.0</t>
  </si>
  <si>
    <t>0:19:30.8</t>
  </si>
  <si>
    <t>0:20:08.7</t>
  </si>
  <si>
    <t>0:22:35.1</t>
  </si>
  <si>
    <t>0:21:30.6</t>
  </si>
  <si>
    <t>0:23:18.2</t>
  </si>
  <si>
    <t>0:25:33.1</t>
  </si>
  <si>
    <t>0:29:52.9</t>
  </si>
  <si>
    <t>0:33:59.2</t>
  </si>
  <si>
    <t>0:56:51.7</t>
  </si>
  <si>
    <t>0:38:34.3</t>
  </si>
  <si>
    <t>0:35:56.7</t>
  </si>
  <si>
    <t>0:32:45.7</t>
  </si>
  <si>
    <t>0:34:27.3</t>
  </si>
  <si>
    <t>0:34:00.7</t>
  </si>
  <si>
    <t>0:29:20.3</t>
  </si>
  <si>
    <t>0:27:16.6</t>
  </si>
  <si>
    <t>0:24:50.1</t>
  </si>
  <si>
    <t>0:28:40.6</t>
  </si>
  <si>
    <t>0:31:40.6</t>
  </si>
  <si>
    <t>0:32:18.3</t>
  </si>
  <si>
    <t>0:38:23.2</t>
  </si>
  <si>
    <t>0:07:31.5</t>
  </si>
  <si>
    <t>0:06:48.7</t>
  </si>
  <si>
    <t>0:06:44.1</t>
  </si>
  <si>
    <t>0:06:46.0</t>
  </si>
  <si>
    <t>0:07:02.7</t>
  </si>
  <si>
    <t>0:09:36.3</t>
  </si>
  <si>
    <t>0:18:07.3</t>
  </si>
  <si>
    <t>0:18:31.2</t>
  </si>
  <si>
    <t>0:19:22.5</t>
  </si>
  <si>
    <t>0:19:03.5</t>
  </si>
  <si>
    <t>0:19:43.9</t>
  </si>
  <si>
    <t>0:19:48.0</t>
  </si>
  <si>
    <t>0:19:49.5</t>
  </si>
  <si>
    <t>0:20:46.7</t>
  </si>
  <si>
    <t>0:21:24.2</t>
  </si>
  <si>
    <t>0:21:39.2</t>
  </si>
  <si>
    <t>0:20:36.1</t>
  </si>
  <si>
    <t>0:20:12.8</t>
  </si>
  <si>
    <t>0:20:51.0</t>
  </si>
  <si>
    <t>0:20:38.4</t>
  </si>
  <si>
    <t>0:21:57.5</t>
  </si>
  <si>
    <t>0:20:52.0</t>
  </si>
  <si>
    <t>0:21:19.9</t>
  </si>
  <si>
    <t>0:22:25.7</t>
  </si>
  <si>
    <t>0:21:52.1</t>
  </si>
  <si>
    <t>0:21:16.3</t>
  </si>
  <si>
    <t>0:20:50.3</t>
  </si>
  <si>
    <t>0:20:29.9</t>
  </si>
  <si>
    <t>0:21:19.6</t>
  </si>
  <si>
    <t>0:21:14.8</t>
  </si>
  <si>
    <t>0:21:57.0</t>
  </si>
  <si>
    <t>0:22:19.2</t>
  </si>
  <si>
    <t>0:21:02.5</t>
  </si>
  <si>
    <t>0:21:31.0</t>
  </si>
  <si>
    <t>0:21:16.7</t>
  </si>
  <si>
    <t>0:21:01.4</t>
  </si>
  <si>
    <t>0:22:32.2</t>
  </si>
  <si>
    <t>0:06:48.2</t>
  </si>
  <si>
    <t>0:06:14.2</t>
  </si>
  <si>
    <t>0:06:12.8</t>
  </si>
  <si>
    <t>0:06:12.0</t>
  </si>
  <si>
    <t>0:06:24.4</t>
  </si>
  <si>
    <t>0:06:18.8</t>
  </si>
  <si>
    <t>0:06:00.6</t>
  </si>
  <si>
    <t>0:05:58.7</t>
  </si>
  <si>
    <t>0:19:41.1</t>
  </si>
  <si>
    <t>0:21:32.6</t>
  </si>
  <si>
    <t>0:21:18.7</t>
  </si>
  <si>
    <t>0:21:11.1</t>
  </si>
  <si>
    <t>0:21:47.5</t>
  </si>
  <si>
    <t>0:22:00.4</t>
  </si>
  <si>
    <t>0:22:40.4</t>
  </si>
  <si>
    <t>0:22:17.8</t>
  </si>
  <si>
    <t>0:24:11.8</t>
  </si>
  <si>
    <t>0:23:14.6</t>
  </si>
  <si>
    <t>0:24:09.1</t>
  </si>
  <si>
    <t>0:25:50.4</t>
  </si>
  <si>
    <t>0:24:29.5</t>
  </si>
  <si>
    <t>0:25:16.5</t>
  </si>
  <si>
    <t>0:24:55.2</t>
  </si>
  <si>
    <t>0:25:20.8</t>
  </si>
  <si>
    <t>0:25:35.9</t>
  </si>
  <si>
    <t>0:24:53.5</t>
  </si>
  <si>
    <t>0:25:32.9</t>
  </si>
  <si>
    <t>0:26:15.8</t>
  </si>
  <si>
    <t>0:25:56.6</t>
  </si>
  <si>
    <t>0:25:57.8</t>
  </si>
  <si>
    <t>0:26:02.9</t>
  </si>
  <si>
    <t>0:24:44.6</t>
  </si>
  <si>
    <t>0:23:47.6</t>
  </si>
  <si>
    <t>0:24:17.4</t>
  </si>
  <si>
    <t>0:24:29.3</t>
  </si>
  <si>
    <t>0:06:53.3</t>
  </si>
  <si>
    <t>0:06:41.2</t>
  </si>
  <si>
    <t>0:06:39.7</t>
  </si>
  <si>
    <t>0:06:48.0</t>
  </si>
  <si>
    <t>0:07:03.9</t>
  </si>
  <si>
    <t>0:06:51.4</t>
  </si>
  <si>
    <t>0:06:32.6</t>
  </si>
  <si>
    <t>0:17:05.5</t>
  </si>
  <si>
    <t>0:17:44.7</t>
  </si>
  <si>
    <t>0:18:42.6</t>
  </si>
  <si>
    <t>0:18:43.1</t>
  </si>
  <si>
    <t>0:18:15.6</t>
  </si>
  <si>
    <t>0:18:41.0</t>
  </si>
  <si>
    <t>0:18:41.7</t>
  </si>
  <si>
    <t>0:19:12.2</t>
  </si>
  <si>
    <t>0:20:22.8</t>
  </si>
  <si>
    <t>0:20:57.3</t>
  </si>
  <si>
    <t>0:21:13.3</t>
  </si>
  <si>
    <t>0:21:00.2</t>
  </si>
  <si>
    <t>0:20:57.7</t>
  </si>
  <si>
    <t>0:17:34.7</t>
  </si>
  <si>
    <t>0:18:02.5</t>
  </si>
  <si>
    <t>0:18:18.3</t>
  </si>
  <si>
    <t>0:18:23.9</t>
  </si>
  <si>
    <t>0:18:41.2</t>
  </si>
  <si>
    <t>0:18:23.6</t>
  </si>
  <si>
    <t>0:18:32.1</t>
  </si>
  <si>
    <t>0:19:20.5</t>
  </si>
  <si>
    <t>0:19:20.7</t>
  </si>
  <si>
    <t>0:20:56.0</t>
  </si>
  <si>
    <t>0:25:16.7</t>
  </si>
  <si>
    <t>0:23:58.1</t>
  </si>
  <si>
    <t>0:24:31.5</t>
  </si>
  <si>
    <t>0:28:34.8</t>
  </si>
  <si>
    <t>0:24:04.6</t>
  </si>
  <si>
    <t>0:21:54.4</t>
  </si>
  <si>
    <t>0:34:25.7</t>
  </si>
  <si>
    <t>0:24:41.3</t>
  </si>
  <si>
    <t>0:27:26.7</t>
  </si>
  <si>
    <t>0:31:11.5</t>
  </si>
  <si>
    <t>0:32:47.5</t>
  </si>
  <si>
    <t>0:27:24.0</t>
  </si>
  <si>
    <t>0:28:21.7</t>
  </si>
  <si>
    <t>0:22:57.4</t>
  </si>
  <si>
    <t>0:21:29.5</t>
  </si>
  <si>
    <t>0:25:04.4</t>
  </si>
  <si>
    <t>0:22:44.9</t>
  </si>
  <si>
    <t>0:06:20.7</t>
  </si>
  <si>
    <t>0:06:22.9</t>
  </si>
  <si>
    <t>0:07:05.6</t>
  </si>
  <si>
    <t>0:10:25.8</t>
  </si>
  <si>
    <t>0:09:29.3</t>
  </si>
  <si>
    <t>0:06:51.8</t>
  </si>
  <si>
    <t>0:19:24.0</t>
  </si>
  <si>
    <t>0:20:10.4</t>
  </si>
  <si>
    <t>0:20:25.8</t>
  </si>
  <si>
    <t>0:20:50.6</t>
  </si>
  <si>
    <t>0:25:09.3</t>
  </si>
  <si>
    <t>0:21:19.0</t>
  </si>
  <si>
    <t>0:23:13.3</t>
  </si>
  <si>
    <t>0:25:20.9</t>
  </si>
  <si>
    <t>0:24:08.3</t>
  </si>
  <si>
    <t>0:24:07.5</t>
  </si>
  <si>
    <t>0:25:03.6</t>
  </si>
  <si>
    <t>0:24:36.4</t>
  </si>
  <si>
    <t>0:26:42.2</t>
  </si>
  <si>
    <t>0:32:59.4</t>
  </si>
  <si>
    <t>0:28:10.7</t>
  </si>
  <si>
    <t>0:30:14.8</t>
  </si>
  <si>
    <t>0:27:24.6</t>
  </si>
  <si>
    <t>0:39:06.1</t>
  </si>
  <si>
    <t>0:29:55.6</t>
  </si>
  <si>
    <t>0:29:09.1</t>
  </si>
  <si>
    <t>0:29:28.2</t>
  </si>
  <si>
    <t>0:29:09.0</t>
  </si>
  <si>
    <t>0:28:51.5</t>
  </si>
  <si>
    <t>0:25:30.2</t>
  </si>
  <si>
    <t>0:29:46.2</t>
  </si>
  <si>
    <t>0:07:03.8</t>
  </si>
  <si>
    <t>0:07:20.0</t>
  </si>
  <si>
    <t>0:07:46.4</t>
  </si>
  <si>
    <t>0:07:42.0</t>
  </si>
  <si>
    <t>0:08:00.0</t>
  </si>
  <si>
    <t>0:06:28.9</t>
  </si>
  <si>
    <t>0:16:43.6</t>
  </si>
  <si>
    <t>0:18:08.7</t>
  </si>
  <si>
    <t>0:18:39.9</t>
  </si>
  <si>
    <t>0:18:45.7</t>
  </si>
  <si>
    <t>0:18:25.0</t>
  </si>
  <si>
    <t>0:18:44.6</t>
  </si>
  <si>
    <t>0:18:57.2</t>
  </si>
  <si>
    <t>0:19:26.2</t>
  </si>
  <si>
    <t>0:19:41.9</t>
  </si>
  <si>
    <t>0:19:59.5</t>
  </si>
  <si>
    <t>0:20:32.9</t>
  </si>
  <si>
    <t>0:21:46.9</t>
  </si>
  <si>
    <t>0:21:31.7</t>
  </si>
  <si>
    <t>0:22:10.7</t>
  </si>
  <si>
    <t>0:21:50.2</t>
  </si>
  <si>
    <t>0:22:11.0</t>
  </si>
  <si>
    <t>0:22:26.7</t>
  </si>
  <si>
    <t>0:22:13.5</t>
  </si>
  <si>
    <t>0:23:57.4</t>
  </si>
  <si>
    <t>0:25:02.4</t>
  </si>
  <si>
    <t>0:24:07.3</t>
  </si>
  <si>
    <t>0:24:29.0</t>
  </si>
  <si>
    <t>0:23:51.2</t>
  </si>
  <si>
    <t>0:25:35.3</t>
  </si>
  <si>
    <t>0:25:14.7</t>
  </si>
  <si>
    <t>0:23:47.2</t>
  </si>
  <si>
    <t>0:25:14.0</t>
  </si>
  <si>
    <t>0:25:33.7</t>
  </si>
  <si>
    <t>0:24:10.0</t>
  </si>
  <si>
    <t>0:06:43.4</t>
  </si>
  <si>
    <t>0:06:51.0</t>
  </si>
  <si>
    <t>0:06:35.3</t>
  </si>
  <si>
    <t>0:07:00.0</t>
  </si>
  <si>
    <t>0:06:33.2</t>
  </si>
  <si>
    <t>0:06:40.9</t>
  </si>
  <si>
    <t>0:20:47.6</t>
  </si>
  <si>
    <t>0:21:34.1</t>
  </si>
  <si>
    <t>0:22:24.7</t>
  </si>
  <si>
    <t>0:22:06.5</t>
  </si>
  <si>
    <t>0:22:11.3</t>
  </si>
  <si>
    <t>0:22:54.7</t>
  </si>
  <si>
    <t>0:23:04.1</t>
  </si>
  <si>
    <t>0:23:16.0</t>
  </si>
  <si>
    <t>0:23:28.1</t>
  </si>
  <si>
    <t>0:23:22.5</t>
  </si>
  <si>
    <t>0:30:27.3</t>
  </si>
  <si>
    <t>0:26:53.8</t>
  </si>
  <si>
    <t>0:24:13.2</t>
  </si>
  <si>
    <t>0:28:31.0</t>
  </si>
  <si>
    <t>0:27:25.7</t>
  </si>
  <si>
    <t>0:27:28.7</t>
  </si>
  <si>
    <t>0:27:53.7</t>
  </si>
  <si>
    <t>0:24:57.9</t>
  </si>
  <si>
    <t>0:26:24.2</t>
  </si>
  <si>
    <t>0:30:46.5</t>
  </si>
  <si>
    <t>0:27:41.5</t>
  </si>
  <si>
    <t>0:25:19.7</t>
  </si>
  <si>
    <t>0:29:17.2</t>
  </si>
  <si>
    <t>0:32:14.8</t>
  </si>
  <si>
    <t>0:27:58.1</t>
  </si>
  <si>
    <t>0:07:37.7</t>
  </si>
  <si>
    <t>0:07:33.1</t>
  </si>
  <si>
    <t>0:07:34.2</t>
  </si>
  <si>
    <t>0:11:19.7</t>
  </si>
  <si>
    <t>0:07:33.2</t>
  </si>
  <si>
    <t>0:07:25.6</t>
  </si>
  <si>
    <t>0:18:32.0</t>
  </si>
  <si>
    <t>0:18:38.0</t>
  </si>
  <si>
    <t>0:18:39.6</t>
  </si>
  <si>
    <t>0:20:21.3</t>
  </si>
  <si>
    <t>0:21:24.7</t>
  </si>
  <si>
    <t>0:22:16.2</t>
  </si>
  <si>
    <t>0:27:02.6</t>
  </si>
  <si>
    <t>0:32:03.8</t>
  </si>
  <si>
    <t>0:35:32.9</t>
  </si>
  <si>
    <t>0:34:56.3</t>
  </si>
  <si>
    <t>0:32:03.9</t>
  </si>
  <si>
    <t>0:31:15.5</t>
  </si>
  <si>
    <t>0:30:07.7</t>
  </si>
  <si>
    <t>0:31:53.6</t>
  </si>
  <si>
    <t>0:31:29.5</t>
  </si>
  <si>
    <t>0:30:53.3</t>
  </si>
  <si>
    <t>0:31:16.9</t>
  </si>
  <si>
    <t>0:36:06.9</t>
  </si>
  <si>
    <t>0:36:46.3</t>
  </si>
  <si>
    <t>0:34:05.9</t>
  </si>
  <si>
    <t>0:25:19.2</t>
  </si>
  <si>
    <t>0:26:16.2</t>
  </si>
  <si>
    <t>0:24:49.5</t>
  </si>
  <si>
    <t>0:27:11.2</t>
  </si>
  <si>
    <t>0:07:09.3</t>
  </si>
  <si>
    <t>0:08:18.6</t>
  </si>
  <si>
    <t>0:07:38.0</t>
  </si>
  <si>
    <t>0:07:12.2</t>
  </si>
  <si>
    <t>0:07:21.2</t>
  </si>
  <si>
    <t>0:18:27.7</t>
  </si>
  <si>
    <t>0:18:44.3</t>
  </si>
  <si>
    <t>0:18:58.2</t>
  </si>
  <si>
    <t>0:19:04.2</t>
  </si>
  <si>
    <t>0:19:13.4</t>
  </si>
  <si>
    <t>0:19:51.2</t>
  </si>
  <si>
    <t>0:20:49.5</t>
  </si>
  <si>
    <t>0:21:17.3</t>
  </si>
  <si>
    <t>0:21:33.8</t>
  </si>
  <si>
    <t>0:21:29.7</t>
  </si>
  <si>
    <t>0:21:10.7</t>
  </si>
  <si>
    <t>0:22:03.3</t>
  </si>
  <si>
    <t>0:22:46.0</t>
  </si>
  <si>
    <t>0:25:11.3</t>
  </si>
  <si>
    <t>0:23:56.4</t>
  </si>
  <si>
    <t>0:24:27.6</t>
  </si>
  <si>
    <t>0:22:55.3</t>
  </si>
  <si>
    <t>0:22:33.1</t>
  </si>
  <si>
    <t>0:21:36.8</t>
  </si>
  <si>
    <t>0:22:53.8</t>
  </si>
  <si>
    <t>0:24:06.9</t>
  </si>
  <si>
    <t>0:27:38.6</t>
  </si>
  <si>
    <t>0:26:23.1</t>
  </si>
  <si>
    <t>0:25:39.1</t>
  </si>
  <si>
    <t>0:26:58.9</t>
  </si>
  <si>
    <t>0:28:32.9</t>
  </si>
  <si>
    <t>0:30:15.6</t>
  </si>
  <si>
    <t>0:06:55.2</t>
  </si>
  <si>
    <t>0:06:58.3</t>
  </si>
  <si>
    <t>0:07:00.4</t>
  </si>
  <si>
    <t>0:06:59.2</t>
  </si>
  <si>
    <t>0:06:47.7</t>
  </si>
  <si>
    <t>D</t>
  </si>
  <si>
    <t>Lynn</t>
  </si>
  <si>
    <t>0:21:36.0</t>
  </si>
  <si>
    <t>0:24:21.2</t>
  </si>
  <si>
    <t>0:21:43.3</t>
  </si>
  <si>
    <t>0:25:46.5</t>
  </si>
  <si>
    <t>0:22:13.2</t>
  </si>
  <si>
    <t>0:28:50.8</t>
  </si>
  <si>
    <t>0:25:11.8</t>
  </si>
  <si>
    <t>0:26:45.3</t>
  </si>
  <si>
    <t>0:26:29.5</t>
  </si>
  <si>
    <t>0:27:48.1</t>
  </si>
  <si>
    <t>0:28:04.6</t>
  </si>
  <si>
    <t>0:28:56.8</t>
  </si>
  <si>
    <t>0:31:37.2</t>
  </si>
  <si>
    <t>0:31:59.2</t>
  </si>
  <si>
    <t>0:29:13.3</t>
  </si>
  <si>
    <t>0:30:52.6</t>
  </si>
  <si>
    <t>0:30:52.1</t>
  </si>
  <si>
    <t>0:27:56.9</t>
  </si>
  <si>
    <t>0:33:12.5</t>
  </si>
  <si>
    <t>0:26:39.0</t>
  </si>
  <si>
    <t>0:32:28.3</t>
  </si>
  <si>
    <t>0:34:15.4</t>
  </si>
  <si>
    <t>0:09:08.9</t>
  </si>
  <si>
    <t>0:10:06.0</t>
  </si>
  <si>
    <t>0:10:16.1</t>
  </si>
  <si>
    <t>0:08:47.4</t>
  </si>
  <si>
    <t>0:08:35.7</t>
  </si>
  <si>
    <t>0:23:40.6</t>
  </si>
  <si>
    <t>0:29:54.7</t>
  </si>
  <si>
    <t>0:26:11.4</t>
  </si>
  <si>
    <t>0:29:05.8</t>
  </si>
  <si>
    <t>0:29:35.6</t>
  </si>
  <si>
    <t>0:31:11.3</t>
  </si>
  <si>
    <t>0:25:41.2</t>
  </si>
  <si>
    <t>0:33:49.5</t>
  </si>
  <si>
    <t>0:30:56.8</t>
  </si>
  <si>
    <t>0:36:52.9</t>
  </si>
  <si>
    <t>0:26:04.1</t>
  </si>
  <si>
    <t>0:36:21.0</t>
  </si>
  <si>
    <t>0:50:24.7</t>
  </si>
  <si>
    <t>0:29:33.1</t>
  </si>
  <si>
    <t>0:31:56.3</t>
  </si>
  <si>
    <t>0:35:29.2</t>
  </si>
  <si>
    <t>0:34:38.6</t>
  </si>
  <si>
    <t>0:33:59.4</t>
  </si>
  <si>
    <t>0:29:55.2</t>
  </si>
  <si>
    <t>0:27:44.5</t>
  </si>
  <si>
    <t>0:08:21.4</t>
  </si>
  <si>
    <t>0:07:27.1</t>
  </si>
  <si>
    <t>0:09:33.6</t>
  </si>
  <si>
    <t>0:07:48.4</t>
  </si>
  <si>
    <t>0:07:42.3</t>
  </si>
  <si>
    <t>0:19:12.0</t>
  </si>
  <si>
    <t>0:21:22.2</t>
  </si>
  <si>
    <t>0:21:24.0</t>
  </si>
  <si>
    <t>0:21:20.9</t>
  </si>
  <si>
    <t>0:20:44.4</t>
  </si>
  <si>
    <t>0:20:13.2</t>
  </si>
  <si>
    <t>0:21:12.0</t>
  </si>
  <si>
    <t>0:21:38.0</t>
  </si>
  <si>
    <t>0:21:12.8</t>
  </si>
  <si>
    <t>0:22:54.0</t>
  </si>
  <si>
    <t>0:21:55.5</t>
  </si>
  <si>
    <t>0:22:27.5</t>
  </si>
  <si>
    <t>0:24:30.7</t>
  </si>
  <si>
    <t>0:24:19.7</t>
  </si>
  <si>
    <t>0:26:30.8</t>
  </si>
  <si>
    <t>0:27:08.3</t>
  </si>
  <si>
    <t>0:29:16.8</t>
  </si>
  <si>
    <t>0:28:00.2</t>
  </si>
  <si>
    <t>0:31:50.6</t>
  </si>
  <si>
    <t>0:30:03.7</t>
  </si>
  <si>
    <t>0:32:31.2</t>
  </si>
  <si>
    <t>0:33:07.3</t>
  </si>
  <si>
    <t>0:26:17.7</t>
  </si>
  <si>
    <t>0:38:50.6</t>
  </si>
  <si>
    <t>0:44:51.1</t>
  </si>
  <si>
    <t>0:40:49.3</t>
  </si>
  <si>
    <t>0:07:13.7</t>
  </si>
  <si>
    <t>0:07:08.5</t>
  </si>
  <si>
    <t>0:06:19.8</t>
  </si>
  <si>
    <t>0:19:32.3</t>
  </si>
  <si>
    <t>0:21:06.4</t>
  </si>
  <si>
    <t>0:22:09.6</t>
  </si>
  <si>
    <t>0:22:36.4</t>
  </si>
  <si>
    <t>0:23:01.7</t>
  </si>
  <si>
    <t>0:24:12.1</t>
  </si>
  <si>
    <t>0:29:54.6</t>
  </si>
  <si>
    <t>0:34:48.8</t>
  </si>
  <si>
    <t>0:30:41.7</t>
  </si>
  <si>
    <t>0:31:44.5</t>
  </si>
  <si>
    <t>0:33:55.5</t>
  </si>
  <si>
    <t>5:16:21.2</t>
  </si>
  <si>
    <t>0:23:06.0</t>
  </si>
  <si>
    <t>0:23:21.5</t>
  </si>
  <si>
    <t>0:06:58.0</t>
  </si>
  <si>
    <t>0:06:33.3</t>
  </si>
  <si>
    <t>0:06:34.3</t>
  </si>
  <si>
    <t>0:06:15.7</t>
  </si>
  <si>
    <t>0:06:09.5</t>
  </si>
  <si>
    <t>0:05:48.3</t>
  </si>
  <si>
    <t>0:26:11.1</t>
  </si>
  <si>
    <t>0:26:17.1</t>
  </si>
  <si>
    <t>0:26:59.3</t>
  </si>
  <si>
    <t>0:27:12.6</t>
  </si>
  <si>
    <t>0:28:17.3</t>
  </si>
  <si>
    <t>0:29:45.6</t>
  </si>
  <si>
    <t>0:46:06.6</t>
  </si>
  <si>
    <t>0:33:21.6</t>
  </si>
  <si>
    <t>0:38:08.2</t>
  </si>
  <si>
    <t>0:51:48.8</t>
  </si>
  <si>
    <t>0:51:12.7</t>
  </si>
  <si>
    <t>0:36:56.1</t>
  </si>
  <si>
    <t>0:37:27.2</t>
  </si>
  <si>
    <t>0:35:56.8</t>
  </si>
  <si>
    <t>0:54:51.2</t>
  </si>
  <si>
    <t>0:42:20.1</t>
  </si>
  <si>
    <t>0:33:58.0</t>
  </si>
  <si>
    <t>0:42:50.7</t>
  </si>
  <si>
    <t>0:15:39.8</t>
  </si>
  <si>
    <t>0:13:34.9</t>
  </si>
  <si>
    <t>0:15:26.7</t>
  </si>
  <si>
    <t>0:22:35.3</t>
  </si>
  <si>
    <t>0:23:45.2</t>
  </si>
  <si>
    <t>0:23:12.2</t>
  </si>
  <si>
    <t>0:23:41.2</t>
  </si>
  <si>
    <t>0:26:52.6</t>
  </si>
  <si>
    <t>0:24:07.6</t>
  </si>
  <si>
    <t>0:25:12.2</t>
  </si>
  <si>
    <t>0:30:08.6</t>
  </si>
  <si>
    <t>0:37:44.3</t>
  </si>
  <si>
    <t>0:22:36.1</t>
  </si>
  <si>
    <t>0:23:44.9</t>
  </si>
  <si>
    <t>0:32:45.0</t>
  </si>
  <si>
    <t>0:29:02.7</t>
  </si>
  <si>
    <t>0:31:45.1</t>
  </si>
  <si>
    <t>0:34:36.2</t>
  </si>
  <si>
    <t>0:36:14.7</t>
  </si>
  <si>
    <t>0:34:36.3</t>
  </si>
  <si>
    <t>0:47:02.5</t>
  </si>
  <si>
    <t>0:42:39.0</t>
  </si>
  <si>
    <t>0:47:07.1</t>
  </si>
  <si>
    <t>0:40:36.5</t>
  </si>
  <si>
    <t>0:44:56.4</t>
  </si>
  <si>
    <t>0:40:23.7</t>
  </si>
  <si>
    <t>0:53:01.7</t>
  </si>
  <si>
    <t>0:38:04.7</t>
  </si>
  <si>
    <t>0:52:47.5</t>
  </si>
  <si>
    <t>0:34:39.6</t>
  </si>
  <si>
    <t>0:15:05.1</t>
  </si>
  <si>
    <t>0:15:31.8</t>
  </si>
  <si>
    <t>0:18:08.3</t>
  </si>
  <si>
    <t>0:18:40.9</t>
  </si>
  <si>
    <t>0:18:32.7</t>
  </si>
  <si>
    <t>0:18:36.6</t>
  </si>
  <si>
    <t>0:18:26.6</t>
  </si>
  <si>
    <t>0:19:10.7</t>
  </si>
  <si>
    <t>0:19:20.3</t>
  </si>
  <si>
    <t>0:19:10.9</t>
  </si>
  <si>
    <t>0:20:24.5</t>
  </si>
  <si>
    <t>0:20:42.0</t>
  </si>
  <si>
    <t>0:20:41.0</t>
  </si>
  <si>
    <t>0:39:52.8</t>
  </si>
  <si>
    <t>0:42:06.8</t>
  </si>
  <si>
    <t>0:18:28.7</t>
  </si>
  <si>
    <t>0:17:59.3</t>
  </si>
  <si>
    <t>0:17:49.3</t>
  </si>
  <si>
    <t>0:18:56.7</t>
  </si>
  <si>
    <t>0:17:50.7</t>
  </si>
  <si>
    <t>0:17:52.0</t>
  </si>
  <si>
    <t>0:19:44.5</t>
  </si>
  <si>
    <t>0:19:07.4</t>
  </si>
  <si>
    <t>0:25:00.2</t>
  </si>
  <si>
    <t>0:20:46.0</t>
  </si>
  <si>
    <t>0:22:11.6</t>
  </si>
  <si>
    <t>0:24:31.7</t>
  </si>
  <si>
    <t>0:23:45.6</t>
  </si>
  <si>
    <t>0:23:27.9</t>
  </si>
  <si>
    <t>0:24:27.7</t>
  </si>
  <si>
    <t>0:35:07.8</t>
  </si>
  <si>
    <t>0:23:20.4</t>
  </si>
  <si>
    <t>0:22:56.8</t>
  </si>
  <si>
    <t>0:24:53.4</t>
  </si>
  <si>
    <t>0:26:07.2</t>
  </si>
  <si>
    <t>0:25:13.0</t>
  </si>
  <si>
    <t>0:34:38.5</t>
  </si>
  <si>
    <t>0:24:04.5</t>
  </si>
  <si>
    <t>0:25:06.4</t>
  </si>
  <si>
    <t>0:31:59.7</t>
  </si>
  <si>
    <t>0:30:02.5</t>
  </si>
  <si>
    <t>0:34:36.4</t>
  </si>
  <si>
    <t>0:09:35.7</t>
  </si>
  <si>
    <t>0:08:11.8</t>
  </si>
  <si>
    <t>0:06:39.0</t>
  </si>
  <si>
    <t>0:07:04.8</t>
  </si>
  <si>
    <t>0:07:18.9</t>
  </si>
  <si>
    <t>0:18:28.1</t>
  </si>
  <si>
    <t>0:18:50.6</t>
  </si>
  <si>
    <t>0:18:44.7</t>
  </si>
  <si>
    <t>0:19:47.0</t>
  </si>
  <si>
    <t>0:18:20.8</t>
  </si>
  <si>
    <t>0:19:38.3</t>
  </si>
  <si>
    <t>0:19:50.0</t>
  </si>
  <si>
    <t>0:20:15.8</t>
  </si>
  <si>
    <t>0:21:22.8</t>
  </si>
  <si>
    <t>0:21:34.8</t>
  </si>
  <si>
    <t>0:21:29.9</t>
  </si>
  <si>
    <t>0:25:22.8</t>
  </si>
  <si>
    <t>0:23:03.5</t>
  </si>
  <si>
    <t>0:24:49.8</t>
  </si>
  <si>
    <t>0:24:44.5</t>
  </si>
  <si>
    <t>0:32:57.2</t>
  </si>
  <si>
    <t>0:26:52.7</t>
  </si>
  <si>
    <t>0:26:21.6</t>
  </si>
  <si>
    <t>0:27:15.7</t>
  </si>
  <si>
    <t>0:28:12.1</t>
  </si>
  <si>
    <t>0:27:38.9</t>
  </si>
  <si>
    <t>0:29:24.2</t>
  </si>
  <si>
    <t>0:30:33.7</t>
  </si>
  <si>
    <t>0:23:40.3</t>
  </si>
  <si>
    <t>0:28:56.7</t>
  </si>
  <si>
    <t>0:31:33.5</t>
  </si>
  <si>
    <t>0:32:38.0</t>
  </si>
  <si>
    <t>0:07:11.7</t>
  </si>
  <si>
    <t>0:07:16.0</t>
  </si>
  <si>
    <t>0:07:11.3</t>
  </si>
  <si>
    <t>0:07:56.8</t>
  </si>
  <si>
    <t>0:08:16.9</t>
  </si>
  <si>
    <t>0:07:52.9</t>
  </si>
  <si>
    <t>0:15:41.6</t>
  </si>
  <si>
    <t>0:16:04.4</t>
  </si>
  <si>
    <t>0:16:11.5</t>
  </si>
  <si>
    <t>0:16:19.6</t>
  </si>
  <si>
    <t>0:16:28.8</t>
  </si>
  <si>
    <t>0:16:54.5</t>
  </si>
  <si>
    <t>0:16:51.9</t>
  </si>
  <si>
    <t>0:17:15.1</t>
  </si>
  <si>
    <t>0:17:57.8</t>
  </si>
  <si>
    <t>0:18:44.8</t>
  </si>
  <si>
    <t>0:20:23.2</t>
  </si>
  <si>
    <t>0:23:15.9</t>
  </si>
  <si>
    <t>0:20:30.1</t>
  </si>
  <si>
    <t>0:21:08.5</t>
  </si>
  <si>
    <t>0:21:27.7</t>
  </si>
  <si>
    <t>0:22:05.0</t>
  </si>
  <si>
    <t>0:23:59.8</t>
  </si>
  <si>
    <t>0:22:52.5</t>
  </si>
  <si>
    <t>0:21:32.4</t>
  </si>
  <si>
    <t>0:23:40.1</t>
  </si>
  <si>
    <t>0:21:43.6</t>
  </si>
  <si>
    <t>0:23:05.2</t>
  </si>
  <si>
    <t>0:21:38.9</t>
  </si>
  <si>
    <t>0:23:45.0</t>
  </si>
  <si>
    <t>0:20:40.5</t>
  </si>
  <si>
    <t>0:21:28.1</t>
  </si>
  <si>
    <t>0:19:41.4</t>
  </si>
  <si>
    <t>0:19:00.5</t>
  </si>
  <si>
    <t>0:19:00.0</t>
  </si>
  <si>
    <t>0:19:21.9</t>
  </si>
  <si>
    <t>0:17:59.1</t>
  </si>
  <si>
    <t>0:17:48.0</t>
  </si>
  <si>
    <t>0:05:11.8</t>
  </si>
  <si>
    <t>0:05:21.2</t>
  </si>
  <si>
    <t>0:05:44.2</t>
  </si>
  <si>
    <t>0:05:40.0</t>
  </si>
  <si>
    <t>0:05:41.7</t>
  </si>
  <si>
    <t>0:05:45.2</t>
  </si>
  <si>
    <t>0:04:59.0</t>
  </si>
  <si>
    <t>0:04:11.7</t>
  </si>
  <si>
    <t>0:03:51.6</t>
  </si>
  <si>
    <t>0:19:20.2</t>
  </si>
  <si>
    <t>0:20:47.5</t>
  </si>
  <si>
    <t>0:20:02.5</t>
  </si>
  <si>
    <t>0:18:17.7</t>
  </si>
  <si>
    <t>0:19:11.3</t>
  </si>
  <si>
    <t>0:17:35.9</t>
  </si>
  <si>
    <t>0:21:06.1</t>
  </si>
  <si>
    <t>0:22:07.5</t>
  </si>
  <si>
    <t>0:29:10.3</t>
  </si>
  <si>
    <t>0:29:52.5</t>
  </si>
  <si>
    <t>0:36:25.2</t>
  </si>
  <si>
    <t>0:24:46.3</t>
  </si>
  <si>
    <t>0:27:35.3</t>
  </si>
  <si>
    <t>0:15:33.6</t>
  </si>
  <si>
    <t>0:15:37.7</t>
  </si>
  <si>
    <t>0:15:46.8</t>
  </si>
  <si>
    <t>0:15:32.2</t>
  </si>
  <si>
    <t>0:15:14.0</t>
  </si>
  <si>
    <t>0:15:27.3</t>
  </si>
  <si>
    <t>0:14:55.9</t>
  </si>
  <si>
    <t>0:15:10.3</t>
  </si>
  <si>
    <t>0:15:14.7</t>
  </si>
  <si>
    <t>0:15:33.7</t>
  </si>
  <si>
    <t>0:15:25.5</t>
  </si>
  <si>
    <t>0:15:28.2</t>
  </si>
  <si>
    <t>0:15:22.8</t>
  </si>
  <si>
    <t>0:15:27.2</t>
  </si>
  <si>
    <t>0:15:33.0</t>
  </si>
  <si>
    <t>0:15:33.3</t>
  </si>
  <si>
    <t>0:15:36.1</t>
  </si>
  <si>
    <t>0:15:30.3</t>
  </si>
  <si>
    <t>0:15:36.4</t>
  </si>
  <si>
    <t>0:15:44.2</t>
  </si>
  <si>
    <t>0:15:41.7</t>
  </si>
  <si>
    <t>0:15:43.8</t>
  </si>
  <si>
    <t>0:15:34.6</t>
  </si>
  <si>
    <t>0:15:25.2</t>
  </si>
  <si>
    <t>0:15:37.2</t>
  </si>
  <si>
    <t>0:15:53.9</t>
  </si>
  <si>
    <t>0:16:24.0</t>
  </si>
  <si>
    <t>0:17:36.8</t>
  </si>
  <si>
    <t>0:23:51.4</t>
  </si>
  <si>
    <t>0:17:37.0</t>
  </si>
  <si>
    <t>0:18:16.6</t>
  </si>
  <si>
    <t>0:18:20.1</t>
  </si>
  <si>
    <t>0:18:07.0</t>
  </si>
  <si>
    <t>0:17:47.2</t>
  </si>
  <si>
    <t>0:17:32.9</t>
  </si>
  <si>
    <t>0:18:17.6</t>
  </si>
  <si>
    <t>0:18:17.9</t>
  </si>
  <si>
    <t>0:18:24.5</t>
  </si>
  <si>
    <t>0:18:27.3</t>
  </si>
  <si>
    <t>0:05:32.4</t>
  </si>
  <si>
    <t>0:05:39.9</t>
  </si>
  <si>
    <t>0:05:47.5</t>
  </si>
  <si>
    <t>0:06:05.3</t>
  </si>
  <si>
    <t>0:06:03.9</t>
  </si>
  <si>
    <t>0:05:18.4</t>
  </si>
  <si>
    <t>0:04:45.3</t>
  </si>
  <si>
    <t>0:04:37.4</t>
  </si>
  <si>
    <t>0:18:34.3</t>
  </si>
  <si>
    <t>0:19:27.6</t>
  </si>
  <si>
    <t>0:20:26.4</t>
  </si>
  <si>
    <t>0:21:26.7</t>
  </si>
  <si>
    <t>0:23:34.5</t>
  </si>
  <si>
    <t>0:32:18.7</t>
  </si>
  <si>
    <t>0:26:04.5</t>
  </si>
  <si>
    <t>0:34:12.7</t>
  </si>
  <si>
    <t>0:33:12.0</t>
  </si>
  <si>
    <t>0:37:17.7</t>
  </si>
  <si>
    <t>1:05:05.3</t>
  </si>
  <si>
    <t>0:42:06.3</t>
  </si>
  <si>
    <t>0:21:41.2</t>
  </si>
  <si>
    <t>0:22:03.6</t>
  </si>
  <si>
    <t>0:24:31.1</t>
  </si>
  <si>
    <t>0:38:46.3</t>
  </si>
  <si>
    <t>0:36:53.6</t>
  </si>
  <si>
    <t>0:40:37.5</t>
  </si>
  <si>
    <t>0:30:51.7</t>
  </si>
  <si>
    <t>0:07:29.0</t>
  </si>
  <si>
    <t>0:05:55.6</t>
  </si>
  <si>
    <t>0:05:45.7</t>
  </si>
  <si>
    <t>0:09:50.8</t>
  </si>
  <si>
    <t>0:06:13.7</t>
  </si>
  <si>
    <t>0:05:57.6</t>
  </si>
  <si>
    <t>0:20:24.6</t>
  </si>
  <si>
    <t>0:21:27.2</t>
  </si>
  <si>
    <t>0:26:30.2</t>
  </si>
  <si>
    <t>0:25:17.5</t>
  </si>
  <si>
    <t>0:29:48.5</t>
  </si>
  <si>
    <t>0:32:22.9</t>
  </si>
  <si>
    <t>0:40:59.0</t>
  </si>
  <si>
    <t>0:36:18.1</t>
  </si>
  <si>
    <t>0:45:11.5</t>
  </si>
  <si>
    <t>0:48:26.5</t>
  </si>
  <si>
    <t>0:51:09.8</t>
  </si>
  <si>
    <t>0:25:06.7</t>
  </si>
  <si>
    <t>0:38:32.2</t>
  </si>
  <si>
    <t>0:49:42.0</t>
  </si>
  <si>
    <t>0:45:39.2</t>
  </si>
  <si>
    <t>0:45:58.2</t>
  </si>
  <si>
    <t>0:41:38.3</t>
  </si>
  <si>
    <t>0:30:24.6</t>
  </si>
  <si>
    <t>0:39:31.4</t>
  </si>
  <si>
    <t>0:16:28.9</t>
  </si>
  <si>
    <t>0:16:14.8</t>
  </si>
  <si>
    <t>0:15:58.3</t>
  </si>
  <si>
    <t>0:16:04.8</t>
  </si>
  <si>
    <t>0:16:17.7</t>
  </si>
  <si>
    <t>0:16:12.5</t>
  </si>
  <si>
    <t>0:16:07.6</t>
  </si>
  <si>
    <t>0:16:15.5</t>
  </si>
  <si>
    <t>0:16:32.0</t>
  </si>
  <si>
    <t>0:16:39.5</t>
  </si>
  <si>
    <t>0:17:30.9</t>
  </si>
  <si>
    <t>0:17:14.3</t>
  </si>
  <si>
    <t>0:16:51.3</t>
  </si>
  <si>
    <t>0:18:03.6</t>
  </si>
  <si>
    <t>0:19:24.7</t>
  </si>
  <si>
    <t>0:17:47.7</t>
  </si>
  <si>
    <t>0:17:13.1</t>
  </si>
  <si>
    <t>0:17:12.9</t>
  </si>
  <si>
    <t>0:17:41.9</t>
  </si>
  <si>
    <t>0:20:21.7</t>
  </si>
  <si>
    <t>0:18:15.9</t>
  </si>
  <si>
    <t>0:18:11.7</t>
  </si>
  <si>
    <t>0:19:00.3</t>
  </si>
  <si>
    <t>0:18:10.2</t>
  </si>
  <si>
    <t>0:18:54.1</t>
  </si>
  <si>
    <t>0:18:36.8</t>
  </si>
  <si>
    <t>0:19:42.4</t>
  </si>
  <si>
    <t>0:19:51.6</t>
  </si>
  <si>
    <t>0:20:48.9</t>
  </si>
  <si>
    <t>0:20:12.2</t>
  </si>
  <si>
    <t>0:20:48.3</t>
  </si>
  <si>
    <t>0:20:24.2</t>
  </si>
  <si>
    <t>0:06:57.7</t>
  </si>
  <si>
    <t>0:05:53.6</t>
  </si>
  <si>
    <t>0:06:52.1</t>
  </si>
  <si>
    <t>0:06:11.5</t>
  </si>
  <si>
    <t>0:06:18.4</t>
  </si>
  <si>
    <t>0:06:23.8</t>
  </si>
  <si>
    <t>0:06:40.6</t>
  </si>
  <si>
    <t>0:26:14.3</t>
  </si>
  <si>
    <t>0:31:11.0</t>
  </si>
  <si>
    <t>0:32:55.4</t>
  </si>
  <si>
    <t>0:34:31.0</t>
  </si>
  <si>
    <t>0:36:40.0</t>
  </si>
  <si>
    <t>0:39:51.9</t>
  </si>
  <si>
    <t>0:44:24.4</t>
  </si>
  <si>
    <t>0:45:38.3</t>
  </si>
  <si>
    <t>0:50:00.0</t>
  </si>
  <si>
    <t>0:46:07.9</t>
  </si>
  <si>
    <t>0:54:12.1</t>
  </si>
  <si>
    <t>1:01:29.7</t>
  </si>
  <si>
    <t>1:04:54.2</t>
  </si>
  <si>
    <t>0:46:00.0</t>
  </si>
  <si>
    <t>1:05:12.3</t>
  </si>
  <si>
    <t>0:18:30.1</t>
  </si>
  <si>
    <t>0:19:23.9</t>
  </si>
  <si>
    <t>0:24:10.7</t>
  </si>
  <si>
    <t>0:32:38.9</t>
  </si>
  <si>
    <t>0:34:19.2</t>
  </si>
  <si>
    <t>0:46:35.0</t>
  </si>
  <si>
    <t>0:34:57.2</t>
  </si>
  <si>
    <t>0:33:24.0</t>
  </si>
  <si>
    <t>0:34:40.1</t>
  </si>
  <si>
    <t>0:38:06.4</t>
  </si>
  <si>
    <t>0:34:38.3</t>
  </si>
  <si>
    <t>0:38:57.2</t>
  </si>
  <si>
    <t>0:37:50.3</t>
  </si>
  <si>
    <t>0:39:20.8</t>
  </si>
  <si>
    <t>0:38:34.6</t>
  </si>
  <si>
    <t>0:36:07.9</t>
  </si>
  <si>
    <t>0:33:52.3</t>
  </si>
  <si>
    <t>0:24:56.9</t>
  </si>
  <si>
    <t>0:34:54.3</t>
  </si>
  <si>
    <t>0:20:06.1</t>
  </si>
  <si>
    <t>0:20:13.0</t>
  </si>
  <si>
    <t>0:23:18.3</t>
  </si>
  <si>
    <t>0:19:18.0</t>
  </si>
  <si>
    <t>0:20:03.7</t>
  </si>
  <si>
    <t>0:22:47.0</t>
  </si>
  <si>
    <t>0:21:07.5</t>
  </si>
  <si>
    <t>0:22:23.6</t>
  </si>
  <si>
    <t>0:22:34.6</t>
  </si>
  <si>
    <t>0:19:01.6</t>
  </si>
  <si>
    <t>0:19:49.9</t>
  </si>
  <si>
    <t>0:22:41.7</t>
  </si>
  <si>
    <t>0:20:05.6</t>
  </si>
  <si>
    <t>0:19:28.6</t>
  </si>
  <si>
    <t>0:26:35.5</t>
  </si>
  <si>
    <t>0:20:03.6</t>
  </si>
  <si>
    <t>0:21:50.9</t>
  </si>
  <si>
    <t>0:30:39.3</t>
  </si>
  <si>
    <t>0:42:39.5</t>
  </si>
  <si>
    <t>0:42:53.0</t>
  </si>
  <si>
    <t>0:29:17.6</t>
  </si>
  <si>
    <t>0:23:24.3</t>
  </si>
  <si>
    <t>0:23:33.8</t>
  </si>
  <si>
    <t>0:22:01.4</t>
  </si>
  <si>
    <t>0:31:55.5</t>
  </si>
  <si>
    <t>0:42:16.6</t>
  </si>
  <si>
    <t>0:17:40.9</t>
  </si>
  <si>
    <t>0:18:23.7</t>
  </si>
  <si>
    <t>0:19:29.5</t>
  </si>
  <si>
    <t>0:17:54.6</t>
  </si>
  <si>
    <t>0:18:26.9</t>
  </si>
  <si>
    <t>0:18:26.7</t>
  </si>
  <si>
    <t>0:19:02.7</t>
  </si>
  <si>
    <t>0:19:45.2</t>
  </si>
  <si>
    <t>0:28:30.0</t>
  </si>
  <si>
    <t>0:30:03.2</t>
  </si>
  <si>
    <t>0:30:30.8</t>
  </si>
  <si>
    <t>0:28:58.0</t>
  </si>
  <si>
    <t>0:21:55.3</t>
  </si>
  <si>
    <t>0:21:42.4</t>
  </si>
  <si>
    <t>0:23:09.6</t>
  </si>
  <si>
    <t>0:29:22.9</t>
  </si>
  <si>
    <t>0:23:48.6</t>
  </si>
  <si>
    <t>0:26:23.4</t>
  </si>
  <si>
    <t>0:23:17.4</t>
  </si>
  <si>
    <t>0:23:25.2</t>
  </si>
  <si>
    <t>0:30:26.3</t>
  </si>
  <si>
    <t>0:23:12.9</t>
  </si>
  <si>
    <t>0:21:35.6</t>
  </si>
  <si>
    <t>0:22:12.4</t>
  </si>
  <si>
    <t>0:22:54.6</t>
  </si>
  <si>
    <t>0:31:17.7</t>
  </si>
  <si>
    <t>0:07:55.5</t>
  </si>
  <si>
    <t>0:09:50.5</t>
  </si>
  <si>
    <t>0:07:09.5</t>
  </si>
  <si>
    <t>0:06:46.1</t>
  </si>
  <si>
    <t>0:16:46.6</t>
  </si>
  <si>
    <t>0:17:06.6</t>
  </si>
  <si>
    <t>0:18:02.8</t>
  </si>
  <si>
    <t>0:18:55.1</t>
  </si>
  <si>
    <t>0:19:12.1</t>
  </si>
  <si>
    <t>0:23:27.7</t>
  </si>
  <si>
    <t>0:25:53.6</t>
  </si>
  <si>
    <t>0:29:14.6</t>
  </si>
  <si>
    <t>0:28:18.0</t>
  </si>
  <si>
    <t>0:30:20.3</t>
  </si>
  <si>
    <t>0:28:07.0</t>
  </si>
  <si>
    <t>0:28:44.4</t>
  </si>
  <si>
    <t>0:31:13.0</t>
  </si>
  <si>
    <t>0:31:59.1</t>
  </si>
  <si>
    <t>0:41:33.8</t>
  </si>
  <si>
    <t>0:28:14.6</t>
  </si>
  <si>
    <t>0:35:58.4</t>
  </si>
  <si>
    <t>0:33:12.1</t>
  </si>
  <si>
    <t>0:39:19.8</t>
  </si>
  <si>
    <t>0:31:13.9</t>
  </si>
  <si>
    <t>0:33:34.2</t>
  </si>
  <si>
    <t>0:31:58.7</t>
  </si>
  <si>
    <t>0:30:18.5</t>
  </si>
  <si>
    <t>0:09:04.3</t>
  </si>
  <si>
    <t>0:09:40.0</t>
  </si>
  <si>
    <t>0:09:35.3</t>
  </si>
  <si>
    <t>0:10:00.0</t>
  </si>
  <si>
    <t>0:15:43.6</t>
  </si>
  <si>
    <t>0:15:57.4</t>
  </si>
  <si>
    <t>0:16:14.2</t>
  </si>
  <si>
    <t>0:16:07.7</t>
  </si>
  <si>
    <t>0:16:41.1</t>
  </si>
  <si>
    <t>0:17:01.6</t>
  </si>
  <si>
    <t>0:18:01.7</t>
  </si>
  <si>
    <t>0:19:29.0</t>
  </si>
  <si>
    <t>0:20:07.4</t>
  </si>
  <si>
    <t>0:20:46.8</t>
  </si>
  <si>
    <t>0:21:44.9</t>
  </si>
  <si>
    <t>0:18:54.0</t>
  </si>
  <si>
    <t>0:19:02.2</t>
  </si>
  <si>
    <t>0:18:55.2</t>
  </si>
  <si>
    <t>0:20:53.5</t>
  </si>
  <si>
    <t>0:19:33.9</t>
  </si>
  <si>
    <t>0:20:37.8</t>
  </si>
  <si>
    <t>0:27:17.2</t>
  </si>
  <si>
    <t>0:24:34.1</t>
  </si>
  <si>
    <t>0:28:01.9</t>
  </si>
  <si>
    <t>0:22:27.4</t>
  </si>
  <si>
    <t>1:52:05.3</t>
  </si>
  <si>
    <t>0:18:07.8</t>
  </si>
  <si>
    <t>0:18:31.7</t>
  </si>
  <si>
    <t>0:18:41.1</t>
  </si>
  <si>
    <t>0:18:32.4</t>
  </si>
  <si>
    <t>0:18:36.9</t>
  </si>
  <si>
    <t>0:18:26.3</t>
  </si>
  <si>
    <t>0:20:14.4</t>
  </si>
  <si>
    <t>0:22:35.8</t>
  </si>
  <si>
    <t>0:19:44.4</t>
  </si>
  <si>
    <t>0:19:21.2</t>
  </si>
  <si>
    <t>0:19:36.2</t>
  </si>
  <si>
    <t>0:25:43.5</t>
  </si>
  <si>
    <t>0:19:05.4</t>
  </si>
  <si>
    <t>0:19:32.1</t>
  </si>
  <si>
    <t>0:30:59.7</t>
  </si>
  <si>
    <t>0:16:45.8</t>
  </si>
  <si>
    <t>0:16:44.8</t>
  </si>
  <si>
    <t>0:16:47.6</t>
  </si>
  <si>
    <t>0:17:09.0</t>
  </si>
  <si>
    <t>0:17:19.7</t>
  </si>
  <si>
    <t>0:17:58.9</t>
  </si>
  <si>
    <t>0:18:34.5</t>
  </si>
  <si>
    <t>0:18:33.1</t>
  </si>
  <si>
    <t>0:19:54.5</t>
  </si>
  <si>
    <t>0:22:33.0</t>
  </si>
  <si>
    <t>0:23:56.2</t>
  </si>
  <si>
    <t>0:21:31.8</t>
  </si>
  <si>
    <t>0:15:44.8</t>
  </si>
  <si>
    <t>0:15:53.2</t>
  </si>
  <si>
    <t>0:15:57.2</t>
  </si>
  <si>
    <t>0:15:32.4</t>
  </si>
  <si>
    <t>0:15:19.6</t>
  </si>
  <si>
    <t>0:15:40.4</t>
  </si>
  <si>
    <t>0:15:29.2</t>
  </si>
  <si>
    <t>0:15:30.5</t>
  </si>
  <si>
    <t>0:15:35.3</t>
  </si>
  <si>
    <t>0:15:57.1</t>
  </si>
  <si>
    <t>0:15:40.2</t>
  </si>
  <si>
    <t>0:15:46.4</t>
  </si>
  <si>
    <t>0:16:05.1</t>
  </si>
  <si>
    <t>0:15:56.8</t>
  </si>
  <si>
    <t>0:15:54.0</t>
  </si>
  <si>
    <t>0:15:22.4</t>
  </si>
  <si>
    <t>0:15:46.5</t>
  </si>
  <si>
    <t>0:16:01.7</t>
  </si>
  <si>
    <t>0:15:49.6</t>
  </si>
  <si>
    <t>0:16:16.2</t>
  </si>
  <si>
    <t>0:15:57.0</t>
  </si>
  <si>
    <t>0:15:51.7</t>
  </si>
  <si>
    <t>0:16:06.4</t>
  </si>
  <si>
    <t>0:15:46.9</t>
  </si>
  <si>
    <t>0:15:52.9</t>
  </si>
  <si>
    <t>0:16:16.5</t>
  </si>
  <si>
    <t>0:16:03.2</t>
  </si>
  <si>
    <t>0:16:08.4</t>
  </si>
  <si>
    <t>0:16:16.3</t>
  </si>
  <si>
    <t>0:16:46.4</t>
  </si>
  <si>
    <t>0:15:27.6</t>
  </si>
  <si>
    <t>0:16:12.6</t>
  </si>
  <si>
    <t>0:16:15.4</t>
  </si>
  <si>
    <t>0:16:28.5</t>
  </si>
  <si>
    <t>0:16:24.6</t>
  </si>
  <si>
    <t>0:15:33.2</t>
  </si>
  <si>
    <t>0:16:30.5</t>
  </si>
  <si>
    <t>0:16:26.9</t>
  </si>
  <si>
    <t>0:16:48.8</t>
  </si>
  <si>
    <t>0:16:21.0</t>
  </si>
  <si>
    <t>0:16:26.4</t>
  </si>
  <si>
    <t>0:04:40.4</t>
  </si>
  <si>
    <t>0:04:43.5</t>
  </si>
  <si>
    <t>0:05:00.0</t>
  </si>
  <si>
    <t>0:06:19.0</t>
  </si>
  <si>
    <t>0:04:05.0</t>
  </si>
  <si>
    <t>0:05:06.9</t>
  </si>
  <si>
    <t>0:05:02.4</t>
  </si>
  <si>
    <t>0:16:44.3</t>
  </si>
  <si>
    <t>0:17:08.9</t>
  </si>
  <si>
    <t>0:17:08.6</t>
  </si>
  <si>
    <t>0:17:09.2</t>
  </si>
  <si>
    <t>0:17:06.3</t>
  </si>
  <si>
    <t>0:16:59.5</t>
  </si>
  <si>
    <t>0:17:00.6</t>
  </si>
  <si>
    <t>0:17:36.1</t>
  </si>
  <si>
    <t>0:19:54.2</t>
  </si>
  <si>
    <t>0:22:10.5</t>
  </si>
  <si>
    <t>0:10:01.0</t>
  </si>
  <si>
    <t>0:17:26.6</t>
  </si>
  <si>
    <t>0:17:43.9</t>
  </si>
  <si>
    <t>0:20:47.9</t>
  </si>
  <si>
    <t>0:19:35.6</t>
  </si>
  <si>
    <t>0:20:21.2</t>
  </si>
  <si>
    <t>0:21:01.9</t>
  </si>
  <si>
    <t>0:21:29.6</t>
  </si>
  <si>
    <t>0:22:07.6</t>
  </si>
  <si>
    <t>0:23:11.5</t>
  </si>
  <si>
    <t>0:23:51.3</t>
  </si>
  <si>
    <t>0:24:39.7</t>
  </si>
  <si>
    <t>0:26:25.0</t>
  </si>
  <si>
    <t>0:29:32.5</t>
  </si>
  <si>
    <t>0:29:49.5</t>
  </si>
  <si>
    <t>0:32:28.2</t>
  </si>
  <si>
    <t>0:33:51.2</t>
  </si>
  <si>
    <t>0:35:17.7</t>
  </si>
  <si>
    <t>0:34:03.6</t>
  </si>
  <si>
    <t>0:40:34.3</t>
  </si>
  <si>
    <t>0:35:01.1</t>
  </si>
  <si>
    <t>0:35:00.2</t>
  </si>
  <si>
    <t>0:35:44.5</t>
  </si>
  <si>
    <t>0:36:27.3</t>
  </si>
  <si>
    <t>0:31:53.9</t>
  </si>
  <si>
    <t>0:14:33.9</t>
  </si>
  <si>
    <t>0:15:24.8</t>
  </si>
  <si>
    <t>0:15:42.4</t>
  </si>
  <si>
    <t>0:16:14.3</t>
  </si>
  <si>
    <t>0:16:57.8</t>
  </si>
  <si>
    <t>0:17:48.7</t>
  </si>
  <si>
    <t>0:18:13.6</t>
  </si>
  <si>
    <t>0:19:06.7</t>
  </si>
  <si>
    <t>0:19:05.3</t>
  </si>
  <si>
    <t>0:26:45.8</t>
  </si>
  <si>
    <t>0:25:58.4</t>
  </si>
  <si>
    <t>0:30:47.7</t>
  </si>
  <si>
    <t>0:22:23.7</t>
  </si>
  <si>
    <t>0:29:40.1</t>
  </si>
  <si>
    <t>0:28:51.9</t>
  </si>
  <si>
    <t>0:24:27.4</t>
  </si>
  <si>
    <t>0:27:13.5</t>
  </si>
  <si>
    <t>0:24:33.7</t>
  </si>
  <si>
    <t>0:23:33.5</t>
  </si>
  <si>
    <t>0:29:05.9</t>
  </si>
  <si>
    <t>0:26:01.9</t>
  </si>
  <si>
    <t>0:25:51.6</t>
  </si>
  <si>
    <t>0:28:10.9</t>
  </si>
  <si>
    <t>0:28:52.1</t>
  </si>
  <si>
    <t>0:21:17.6</t>
  </si>
  <si>
    <t>0:24:52.4</t>
  </si>
  <si>
    <t>0:28:34.5</t>
  </si>
  <si>
    <t>0:28:30.7</t>
  </si>
  <si>
    <t>0:30:30.6</t>
  </si>
  <si>
    <t>0:30:21.0</t>
  </si>
  <si>
    <t>0:37:17.6</t>
  </si>
  <si>
    <t>0:32:58.0</t>
  </si>
  <si>
    <t>0:31:41.2</t>
  </si>
  <si>
    <t>0:32:00.7</t>
  </si>
  <si>
    <t>0:37:15.8</t>
  </si>
  <si>
    <t>0:39:56.4</t>
  </si>
  <si>
    <t>0:45:56.9</t>
  </si>
  <si>
    <t>1:08:42.2</t>
  </si>
  <si>
    <t>0:51:31.2</t>
  </si>
  <si>
    <t>1:03:04.1</t>
  </si>
  <si>
    <t>1:04:42.8</t>
  </si>
  <si>
    <t>0:21:30.1</t>
  </si>
  <si>
    <t>0:22:05.2</t>
  </si>
  <si>
    <t>0:22:22.1</t>
  </si>
  <si>
    <t>0:22:36.5</t>
  </si>
  <si>
    <t>0:23:05.9</t>
  </si>
  <si>
    <t>0:23:11.3</t>
  </si>
  <si>
    <t>0:25:53.7</t>
  </si>
  <si>
    <t>0:25:37.6</t>
  </si>
  <si>
    <t>0:32:37.7</t>
  </si>
  <si>
    <t>0:31:40.9</t>
  </si>
  <si>
    <t>0:32:46.1</t>
  </si>
  <si>
    <t>0:26:24.5</t>
  </si>
  <si>
    <t>0:38:26.0</t>
  </si>
  <si>
    <t>0:27:44.4</t>
  </si>
  <si>
    <t>0:31:14.1</t>
  </si>
  <si>
    <t>0:35:51.4</t>
  </si>
  <si>
    <t>0:34:49.8</t>
  </si>
  <si>
    <t>0:28:42.2</t>
  </si>
  <si>
    <t>0:26:51.9</t>
  </si>
  <si>
    <t>0:24:45.6</t>
  </si>
  <si>
    <t>0:23:56.0</t>
  </si>
  <si>
    <t>0:23:34.2</t>
  </si>
  <si>
    <t>0:29:10.7</t>
  </si>
  <si>
    <t>0:27:00.2</t>
  </si>
  <si>
    <t>0:06:57.0</t>
  </si>
  <si>
    <t>0:07:12.0</t>
  </si>
  <si>
    <t>0:07:05.4</t>
  </si>
  <si>
    <t>0:07:27.5</t>
  </si>
  <si>
    <t>0:08:28.6</t>
  </si>
  <si>
    <t>0:17:11.3</t>
  </si>
  <si>
    <t>0:16:43.7</t>
  </si>
  <si>
    <t>0:17:25.3</t>
  </si>
  <si>
    <t>0:17:29.6</t>
  </si>
  <si>
    <t>0:18:28.5</t>
  </si>
  <si>
    <t>0:18:04.0</t>
  </si>
  <si>
    <t>0:18:58.9</t>
  </si>
  <si>
    <t>0:20:32.0</t>
  </si>
  <si>
    <t>0:32:40.9</t>
  </si>
  <si>
    <t>0:23:53.3</t>
  </si>
  <si>
    <t>0:26:14.4</t>
  </si>
  <si>
    <t>0:27:07.9</t>
  </si>
  <si>
    <t>0:28:23.1</t>
  </si>
  <si>
    <t>0:34:24.1</t>
  </si>
  <si>
    <t>0:27:34.9</t>
  </si>
  <si>
    <t>0:33:56.3</t>
  </si>
  <si>
    <t>0:32:32.7</t>
  </si>
  <si>
    <t>0:29:55.9</t>
  </si>
  <si>
    <t>0:29:13.2</t>
  </si>
  <si>
    <t>0:33:57.1</t>
  </si>
  <si>
    <t>0:29:47.3</t>
  </si>
  <si>
    <t>0:30:26.9</t>
  </si>
  <si>
    <t>0:30:54.9</t>
  </si>
  <si>
    <t>0:30:01.7</t>
  </si>
  <si>
    <t>0:08:58.5</t>
  </si>
  <si>
    <t>0:07:28.0</t>
  </si>
  <si>
    <t>0:08:29.3</t>
  </si>
  <si>
    <t>0:09:12.5</t>
  </si>
  <si>
    <t>0:10:14.7</t>
  </si>
  <si>
    <t>0:07:56.5</t>
  </si>
  <si>
    <t>0:06:24.5</t>
  </si>
  <si>
    <t>0:16:03.0</t>
  </si>
  <si>
    <t>0:16:14.0</t>
  </si>
  <si>
    <t>0:16:04.5</t>
  </si>
  <si>
    <t>0:16:40.2</t>
  </si>
  <si>
    <t>0:17:02.8</t>
  </si>
  <si>
    <t>0:17:11.9</t>
  </si>
  <si>
    <t>0:17:05.4</t>
  </si>
  <si>
    <t>0:17:10.5</t>
  </si>
  <si>
    <t>0:17:31.8</t>
  </si>
  <si>
    <t>0:18:13.1</t>
  </si>
  <si>
    <t>0:18:22.2</t>
  </si>
  <si>
    <t>0:18:37.7</t>
  </si>
  <si>
    <t>0:18:34.0</t>
  </si>
  <si>
    <t>0:19:20.1</t>
  </si>
  <si>
    <t>0:19:27.7</t>
  </si>
  <si>
    <t>0:19:34.1</t>
  </si>
  <si>
    <t>0:19:15.2</t>
  </si>
  <si>
    <t>0:20:59.8</t>
  </si>
  <si>
    <t>0:22:34.1</t>
  </si>
  <si>
    <t>0:22:17.0</t>
  </si>
  <si>
    <t>0:22:34.5</t>
  </si>
  <si>
    <t>0:23:46.2</t>
  </si>
  <si>
    <t>0:23:47.7</t>
  </si>
  <si>
    <t>0:21:18.2</t>
  </si>
  <si>
    <t>0:20:04.1</t>
  </si>
  <si>
    <t>0:19:13.5</t>
  </si>
  <si>
    <t>0:18:55.9</t>
  </si>
  <si>
    <t>0:18:28.9</t>
  </si>
  <si>
    <t>0:19:16.6</t>
  </si>
  <si>
    <t>0:05:32.1</t>
  </si>
  <si>
    <t>0:05:13.7</t>
  </si>
  <si>
    <t>0:05:18.5</t>
  </si>
  <si>
    <t>0:05:17.6</t>
  </si>
  <si>
    <t>0:05:35.9</t>
  </si>
  <si>
    <t>0:05:28.2</t>
  </si>
  <si>
    <t>0:05:23.3</t>
  </si>
  <si>
    <t>0:05:56.7</t>
  </si>
  <si>
    <t>0:05:38.6</t>
  </si>
  <si>
    <t>0:18:46.9</t>
  </si>
  <si>
    <t>0:19:40.4</t>
  </si>
  <si>
    <t>0:20:33.4</t>
  </si>
  <si>
    <t>0:20:54.7</t>
  </si>
  <si>
    <t>0:20:57.8</t>
  </si>
  <si>
    <t>0:21:09.6</t>
  </si>
  <si>
    <t>0:21:23.6</t>
  </si>
  <si>
    <t>0:22:26.4</t>
  </si>
  <si>
    <t>0:23:10.0</t>
  </si>
  <si>
    <t>0:24:14.2</t>
  </si>
  <si>
    <t>0:23:37.7</t>
  </si>
  <si>
    <t>0:29:20.7</t>
  </si>
  <si>
    <t>0:25:47.0</t>
  </si>
  <si>
    <t>0:24:49.9</t>
  </si>
  <si>
    <t>0:26:49.6</t>
  </si>
  <si>
    <t>0:35:03.3</t>
  </si>
  <si>
    <t>0:26:46.5</t>
  </si>
  <si>
    <t>0:28:18.2</t>
  </si>
  <si>
    <t>0:29:41.4</t>
  </si>
  <si>
    <t>0:29:26.6</t>
  </si>
  <si>
    <t>0:41:18.3</t>
  </si>
  <si>
    <t>0:25:26.9</t>
  </si>
  <si>
    <t>0:28:52.4</t>
  </si>
  <si>
    <t>0:26:18.5</t>
  </si>
  <si>
    <t>0:28:09.4</t>
  </si>
  <si>
    <t>0:08:49.3</t>
  </si>
  <si>
    <t>0:08:42.7</t>
  </si>
  <si>
    <t>0:09:34.6</t>
  </si>
  <si>
    <t>0:09:25.0</t>
  </si>
  <si>
    <t>0:15:41.0</t>
  </si>
  <si>
    <t>0:16:03.4</t>
  </si>
  <si>
    <t>0:16:00.0</t>
  </si>
  <si>
    <t>0:15:26.5</t>
  </si>
  <si>
    <t>0:15:31.4</t>
  </si>
  <si>
    <t>0:15:50.4</t>
  </si>
  <si>
    <t>0:15:54.7</t>
  </si>
  <si>
    <t>0:15:18.6</t>
  </si>
  <si>
    <t>0:15:17.3</t>
  </si>
  <si>
    <t>0:16:35.4</t>
  </si>
  <si>
    <t>0:18:43.3</t>
  </si>
  <si>
    <t>0:17:37.4</t>
  </si>
  <si>
    <t>0:18:20.9</t>
  </si>
  <si>
    <t>0:19:15.0</t>
  </si>
  <si>
    <t>0:20:06.0</t>
  </si>
  <si>
    <t>0:19:59.0</t>
  </si>
  <si>
    <t>0:19:42.5</t>
  </si>
  <si>
    <t>0:20:10.5</t>
  </si>
  <si>
    <t>0:20:31.6</t>
  </si>
  <si>
    <t>0:20:55.0</t>
  </si>
  <si>
    <t>0:20:33.0</t>
  </si>
  <si>
    <t>0:21:46.8</t>
  </si>
  <si>
    <t>0:26:53.0</t>
  </si>
  <si>
    <t>0:27:35.1</t>
  </si>
  <si>
    <t>0:25:02.3</t>
  </si>
  <si>
    <t>0:25:13.5</t>
  </si>
  <si>
    <t>0:25:43.3</t>
  </si>
  <si>
    <t>0:25:12.8</t>
  </si>
  <si>
    <t>0:25:05.7</t>
  </si>
  <si>
    <t>0:24:28.6</t>
  </si>
  <si>
    <t>0:24:44.1</t>
  </si>
  <si>
    <t>0:23:58.8</t>
  </si>
  <si>
    <t>0:23:57.9</t>
  </si>
  <si>
    <t>0:22:57.1</t>
  </si>
  <si>
    <t>0:22:22.6</t>
  </si>
  <si>
    <t>0:21:01.6</t>
  </si>
  <si>
    <t>0:06:24.0</t>
  </si>
  <si>
    <t>0:06:09.0</t>
  </si>
  <si>
    <t>0:06:12.6</t>
  </si>
  <si>
    <t>0:06:11.6</t>
  </si>
  <si>
    <t>0:05:59.5</t>
  </si>
  <si>
    <t>0:05:41.0</t>
  </si>
  <si>
    <t>0:16:20.9</t>
  </si>
  <si>
    <t>0:16:44.0</t>
  </si>
  <si>
    <t>0:17:02.5</t>
  </si>
  <si>
    <t>0:17:11.0</t>
  </si>
  <si>
    <t>0:16:58.9</t>
  </si>
  <si>
    <t>0:17:27.0</t>
  </si>
  <si>
    <t>0:17:59.5</t>
  </si>
  <si>
    <t>0:18:37.0</t>
  </si>
  <si>
    <t>0:19:10.6</t>
  </si>
  <si>
    <t>0:20:01.2</t>
  </si>
  <si>
    <t>0:24:12.5</t>
  </si>
  <si>
    <t>0:24:21.9</t>
  </si>
  <si>
    <t>0:26:17.6</t>
  </si>
  <si>
    <t>0:25:12.4</t>
  </si>
  <si>
    <t>0:22:22.5</t>
  </si>
  <si>
    <t>0:31:23.2</t>
  </si>
  <si>
    <t>0:37:33.2</t>
  </si>
  <si>
    <t>0:45:12.2</t>
  </si>
  <si>
    <t>3:11:43.7</t>
  </si>
  <si>
    <t>0:06:46.7</t>
  </si>
  <si>
    <t>0:06:26.9</t>
  </si>
  <si>
    <t>0:06:26.8</t>
  </si>
  <si>
    <t>0:06:16.4</t>
  </si>
  <si>
    <t>0:06:33.9</t>
  </si>
  <si>
    <t>0:06:40.8</t>
  </si>
  <si>
    <t>0:06:22.4</t>
  </si>
  <si>
    <t>0:06:04.7</t>
  </si>
  <si>
    <t>0:19:16.3</t>
  </si>
  <si>
    <t>0:24:22.3</t>
  </si>
  <si>
    <t>0:19:40.9</t>
  </si>
  <si>
    <t>0:33:34.4</t>
  </si>
  <si>
    <t>0:27:47.9</t>
  </si>
  <si>
    <t>0:28:04.0</t>
  </si>
  <si>
    <t>0:30:32.2</t>
  </si>
  <si>
    <t>0:33:49.4</t>
  </si>
  <si>
    <t>0:41:02.3</t>
  </si>
  <si>
    <t>0:33:51.8</t>
  </si>
  <si>
    <t>0:42:21.2</t>
  </si>
  <si>
    <t>0:32:59.0</t>
  </si>
  <si>
    <t>0:34:13.7</t>
  </si>
  <si>
    <t>0:35:52.1</t>
  </si>
  <si>
    <t>0:42:33.8</t>
  </si>
  <si>
    <t>0:40:18.9</t>
  </si>
  <si>
    <t>0:41:42.0</t>
  </si>
  <si>
    <t>0:46:31.8</t>
  </si>
  <si>
    <t>0:11:01.2</t>
  </si>
  <si>
    <t>0:09:43.9</t>
  </si>
  <si>
    <t>0:17:17.7</t>
  </si>
  <si>
    <t>0:17:07.4</t>
  </si>
  <si>
    <t>0:17:27.9</t>
  </si>
  <si>
    <t>0:18:00.8</t>
  </si>
  <si>
    <t>0:18:24.3</t>
  </si>
  <si>
    <t>0:18:30.6</t>
  </si>
  <si>
    <t>0:19:29.6</t>
  </si>
  <si>
    <t>0:20:09.8</t>
  </si>
  <si>
    <t>0:19:58.2</t>
  </si>
  <si>
    <t>0:20:51.3</t>
  </si>
  <si>
    <t>0:21:01.3</t>
  </si>
  <si>
    <t>0:21:04.7</t>
  </si>
  <si>
    <t>0:23:26.7</t>
  </si>
  <si>
    <t>0:21:18.3</t>
  </si>
  <si>
    <t>0:15:42.6</t>
  </si>
  <si>
    <t>0:15:57.9</t>
  </si>
  <si>
    <t>0:16:09.1</t>
  </si>
  <si>
    <t>0:16:43.5</t>
  </si>
  <si>
    <t>0:16:34.3</t>
  </si>
  <si>
    <t>0:17:28.3</t>
  </si>
  <si>
    <t>0:21:22.5</t>
  </si>
  <si>
    <t>0:36:28.1</t>
  </si>
  <si>
    <t>0:37:20.0</t>
  </si>
  <si>
    <t>0:32:34.7</t>
  </si>
  <si>
    <t>0:18:01.5</t>
  </si>
  <si>
    <t>0:19:34.4</t>
  </si>
  <si>
    <t>0:20:30.0</t>
  </si>
  <si>
    <t>0:25:46.3</t>
  </si>
  <si>
    <t>0:24:43.4</t>
  </si>
  <si>
    <t>0:35:37.4</t>
  </si>
  <si>
    <t>0:31:21.6</t>
  </si>
  <si>
    <t>0:27:58.8</t>
  </si>
  <si>
    <t>0:31:52.3</t>
  </si>
  <si>
    <t>0:23:52.3</t>
  </si>
  <si>
    <t>0:31:27.7</t>
  </si>
  <si>
    <t>0:35:34.6</t>
  </si>
  <si>
    <t>0:10:24.6</t>
  </si>
  <si>
    <t>0:07:17.8</t>
  </si>
  <si>
    <t>0:06:35.9</t>
  </si>
  <si>
    <t>0:06:36.7</t>
  </si>
  <si>
    <t>0:06:20.0</t>
  </si>
  <si>
    <t>0:05:34.8</t>
  </si>
  <si>
    <t>0:05:24.9</t>
  </si>
  <si>
    <t>0:05:11.5</t>
  </si>
  <si>
    <t>0:18:55.6</t>
  </si>
  <si>
    <t>0:21:41.5</t>
  </si>
  <si>
    <t>0:20:54.3</t>
  </si>
  <si>
    <t>0:21:59.3</t>
  </si>
  <si>
    <t>0:20:57.1</t>
  </si>
  <si>
    <t>0:25:54.8</t>
  </si>
  <si>
    <t>0:25:44.9</t>
  </si>
  <si>
    <t>0:32:23.5</t>
  </si>
  <si>
    <t>0:24:59.7</t>
  </si>
  <si>
    <t>0:30:09.3</t>
  </si>
  <si>
    <t>0:29:46.9</t>
  </si>
  <si>
    <t>0:29:16.3</t>
  </si>
  <si>
    <t>0:36:37.6</t>
  </si>
  <si>
    <t>0:33:50.6</t>
  </si>
  <si>
    <t>0:43:40.1</t>
  </si>
  <si>
    <t>0:35:28.7</t>
  </si>
  <si>
    <t>0:39:16.4</t>
  </si>
  <si>
    <t>0:29:18.9</t>
  </si>
  <si>
    <t>0:35:27.9</t>
  </si>
  <si>
    <t>0:34:28.3</t>
  </si>
  <si>
    <t>0:29:33.8</t>
  </si>
  <si>
    <t>0:25:05.9</t>
  </si>
  <si>
    <t>0:08:01.2</t>
  </si>
  <si>
    <t>0:08:18.1</t>
  </si>
  <si>
    <t>0:08:14.6</t>
  </si>
  <si>
    <t>0:08:17.0</t>
  </si>
  <si>
    <t>0:08:40.2</t>
  </si>
  <si>
    <t>0:06:05.0</t>
  </si>
  <si>
    <t>0:24:40.5</t>
  </si>
  <si>
    <t>0:24:56.0</t>
  </si>
  <si>
    <t>0:24:36.7</t>
  </si>
  <si>
    <t>0:24:26.7</t>
  </si>
  <si>
    <t>0:24:47.8</t>
  </si>
  <si>
    <t>0:24:46.8</t>
  </si>
  <si>
    <t>0:25:27.1</t>
  </si>
  <si>
    <t>0:25:57.2</t>
  </si>
  <si>
    <t>0:26:03.4</t>
  </si>
  <si>
    <t>0:27:00.0</t>
  </si>
  <si>
    <t>0:27:17.7</t>
  </si>
  <si>
    <t>0:27:42.9</t>
  </si>
  <si>
    <t>0:28:41.6</t>
  </si>
  <si>
    <t>0:29:16.0</t>
  </si>
  <si>
    <t>0:31:06.0</t>
  </si>
  <si>
    <t>0:30:02.2</t>
  </si>
  <si>
    <t>0:36:45.1</t>
  </si>
  <si>
    <t>0:34:03.4</t>
  </si>
  <si>
    <t>0:32:07.6</t>
  </si>
  <si>
    <t>0:32:33.1</t>
  </si>
  <si>
    <t>0:34:20.0</t>
  </si>
  <si>
    <t>0:33:01.0</t>
  </si>
  <si>
    <t>0:12:00.0</t>
  </si>
  <si>
    <t>0:10:52.3</t>
  </si>
  <si>
    <t>0:18:16.8</t>
  </si>
  <si>
    <t>0:19:18.8</t>
  </si>
  <si>
    <t>0:19:41.3</t>
  </si>
  <si>
    <t>0:20:17.5</t>
  </si>
  <si>
    <t>0:19:46.0</t>
  </si>
  <si>
    <t>0:19:48.9</t>
  </si>
  <si>
    <t>0:20:01.9</t>
  </si>
  <si>
    <t>0:19:57.8</t>
  </si>
  <si>
    <t>0:21:20.0</t>
  </si>
  <si>
    <t>0:20:12.3</t>
  </si>
  <si>
    <t>0:22:21.4</t>
  </si>
  <si>
    <t>0:20:22.0</t>
  </si>
  <si>
    <t>0:21:03.0</t>
  </si>
  <si>
    <t>0:23:22.9</t>
  </si>
  <si>
    <t>0:22:42.8</t>
  </si>
  <si>
    <t>0:27:23.2</t>
  </si>
  <si>
    <t>0:31:21.8</t>
  </si>
  <si>
    <t>0:40:11.3</t>
  </si>
  <si>
    <t>0:38:59.6</t>
  </si>
  <si>
    <t>0:37:23.1</t>
  </si>
  <si>
    <t>0:39:56.2</t>
  </si>
  <si>
    <t>0:37:57.1</t>
  </si>
  <si>
    <t>0:07:09.0</t>
  </si>
  <si>
    <t>0:06:56.6</t>
  </si>
  <si>
    <t>0:06:55.9</t>
  </si>
  <si>
    <t>0:07:45.4</t>
  </si>
  <si>
    <t>0:09:16.2</t>
  </si>
  <si>
    <t>0:08:40.0</t>
  </si>
  <si>
    <t>0:18:21.1</t>
  </si>
  <si>
    <t>0:20:27.8</t>
  </si>
  <si>
    <t>0:22:17.3</t>
  </si>
  <si>
    <t>0:23:07.8</t>
  </si>
  <si>
    <t>0:23:00.0</t>
  </si>
  <si>
    <t>0:24:54.8</t>
  </si>
  <si>
    <t>0:26:59.1</t>
  </si>
  <si>
    <t>0:29:12.6</t>
  </si>
  <si>
    <t>0:28:32.7</t>
  </si>
  <si>
    <t>0:32:29.8</t>
  </si>
  <si>
    <t>0:30:55.4</t>
  </si>
  <si>
    <t>0:35:54.5</t>
  </si>
  <si>
    <t>0:33:03.3</t>
  </si>
  <si>
    <t>0:20:10.2</t>
  </si>
  <si>
    <t>0:19:28.5</t>
  </si>
  <si>
    <t>0:20:24.3</t>
  </si>
  <si>
    <t>0:20:36.4</t>
  </si>
  <si>
    <t>0:20:04.0</t>
  </si>
  <si>
    <t>0:20:19.0</t>
  </si>
  <si>
    <t>0:24:12.9</t>
  </si>
  <si>
    <t>0:23:31.3</t>
  </si>
  <si>
    <t>0:23:51.7</t>
  </si>
  <si>
    <t>0:51:34.2</t>
  </si>
  <si>
    <t>0:29:29.2</t>
  </si>
  <si>
    <t>0:29:23.1</t>
  </si>
  <si>
    <t>0:31:04.1</t>
  </si>
  <si>
    <t>0:51:12.9</t>
  </si>
  <si>
    <t>0:36:55.9</t>
  </si>
  <si>
    <t>0:37:27.4</t>
  </si>
  <si>
    <t>0:54:52.8</t>
  </si>
  <si>
    <t>0:42:19.0</t>
  </si>
  <si>
    <t>0:33:58.1</t>
  </si>
  <si>
    <t>0:42:50.8</t>
  </si>
  <si>
    <t>0:07:47.8</t>
  </si>
  <si>
    <t>0:06:20.4</t>
  </si>
  <si>
    <t>0:06:06.9</t>
  </si>
  <si>
    <t>0:08:56.7</t>
  </si>
  <si>
    <t>0:07:28.7</t>
  </si>
  <si>
    <t>0:18:32.3</t>
  </si>
  <si>
    <t>0:18:44.5</t>
  </si>
  <si>
    <t>0:18:59.1</t>
  </si>
  <si>
    <t>0:18:25.9</t>
  </si>
  <si>
    <t>0:18:51.0</t>
  </si>
  <si>
    <t>0:18:16.1</t>
  </si>
  <si>
    <t>0:18:45.4</t>
  </si>
  <si>
    <t>0:18:41.5</t>
  </si>
  <si>
    <t>0:18:46.2</t>
  </si>
  <si>
    <t>0:18:24.8</t>
  </si>
  <si>
    <t>0:18:27.5</t>
  </si>
  <si>
    <t>0:18:26.0</t>
  </si>
  <si>
    <t>0:18:57.4</t>
  </si>
  <si>
    <t>0:18:45.0</t>
  </si>
  <si>
    <t>0:19:11.1</t>
  </si>
  <si>
    <t>0:18:40.5</t>
  </si>
  <si>
    <t>0:20:08.2</t>
  </si>
  <si>
    <t>0:19:37.8</t>
  </si>
  <si>
    <t>0:19:34.6</t>
  </si>
  <si>
    <t>0:19:52.0</t>
  </si>
  <si>
    <t>0:20:36.9</t>
  </si>
  <si>
    <t>0:22:31.3</t>
  </si>
  <si>
    <t>0:21:18.9</t>
  </si>
  <si>
    <t>0:22:29.2</t>
  </si>
  <si>
    <t>0:22:43.1</t>
  </si>
  <si>
    <t>0:07:16.4</t>
  </si>
  <si>
    <t>0:07:02.5</t>
  </si>
  <si>
    <t>0:06:38.4</t>
  </si>
  <si>
    <t>0:17:14.4</t>
  </si>
  <si>
    <t>0:18:03.8</t>
  </si>
  <si>
    <t>0:17:33.6</t>
  </si>
  <si>
    <t>0:18:27.6</t>
  </si>
  <si>
    <t>0:18:03.3</t>
  </si>
  <si>
    <t>0:17:13.4</t>
  </si>
  <si>
    <t>0:17:41.5</t>
  </si>
  <si>
    <t>0:17:20.7</t>
  </si>
  <si>
    <t>0:20:34.7</t>
  </si>
  <si>
    <t>0:21:06.3</t>
  </si>
  <si>
    <t>0:21:24.9</t>
  </si>
  <si>
    <t>0:26:03.3</t>
  </si>
  <si>
    <t>0:24:11.1</t>
  </si>
  <si>
    <t>0:25:35.7</t>
  </si>
  <si>
    <t>0:22:55.0</t>
  </si>
  <si>
    <t>0:21:51.2</t>
  </si>
  <si>
    <t>0:27:44.3</t>
  </si>
  <si>
    <t>0:28:13.8</t>
  </si>
  <si>
    <t>0:24:18.3</t>
  </si>
  <si>
    <t>0:27:09.0</t>
  </si>
  <si>
    <t>0:28:11.2</t>
  </si>
  <si>
    <t>0:31:31.5</t>
  </si>
  <si>
    <t>0:22:48.5</t>
  </si>
  <si>
    <t>0:25:25.7</t>
  </si>
  <si>
    <t>0:28:49.1</t>
  </si>
  <si>
    <t>0:29:58.1</t>
  </si>
  <si>
    <t>0:28:55.4</t>
  </si>
  <si>
    <t>0:08:19.5</t>
  </si>
  <si>
    <t>0:09:21.1</t>
  </si>
  <si>
    <t>0:10:19.5</t>
  </si>
  <si>
    <t>0:23:05.8</t>
  </si>
  <si>
    <t>0:23:31.7</t>
  </si>
  <si>
    <t>0:24:22.7</t>
  </si>
  <si>
    <t>0:27:16.4</t>
  </si>
  <si>
    <t>0:24:43.3</t>
  </si>
  <si>
    <t>0:25:56.0</t>
  </si>
  <si>
    <t>0:28:13.7</t>
  </si>
  <si>
    <t>0:28:33.3</t>
  </si>
  <si>
    <t>0:30:29.7</t>
  </si>
  <si>
    <t>0:31:43.5</t>
  </si>
  <si>
    <t>0:32:04.8</t>
  </si>
  <si>
    <t>0:16:39.3</t>
  </si>
  <si>
    <t>0:16:59.9</t>
  </si>
  <si>
    <t>0:17:17.8</t>
  </si>
  <si>
    <t>0:17:30.5</t>
  </si>
  <si>
    <t>0:19:01.4</t>
  </si>
  <si>
    <t>0:19:45.8</t>
  </si>
  <si>
    <t>0:20:26.2</t>
  </si>
  <si>
    <t>0:20:51.6</t>
  </si>
  <si>
    <t>0:28:23.8</t>
  </si>
  <si>
    <t>0:27:54.6</t>
  </si>
  <si>
    <t>0:35:10.1</t>
  </si>
  <si>
    <t>0:20:57.2</t>
  </si>
  <si>
    <t>0:24:32.4</t>
  </si>
  <si>
    <t>0:21:51.4</t>
  </si>
  <si>
    <t>0:27:44.1</t>
  </si>
  <si>
    <t>0:28:14.2</t>
  </si>
  <si>
    <t>0:24:32.5</t>
  </si>
  <si>
    <t>0:24:19.2</t>
  </si>
  <si>
    <t>0:27:08.2</t>
  </si>
  <si>
    <t>0:28:10.5</t>
  </si>
  <si>
    <t>0:33:52.2</t>
  </si>
  <si>
    <t>0:25:24.0</t>
  </si>
  <si>
    <t>0:28:09.8</t>
  </si>
  <si>
    <t>0:25:07.1</t>
  </si>
  <si>
    <t>0:06:12.2</t>
  </si>
  <si>
    <t>0:06:10.0</t>
  </si>
  <si>
    <t>0:06:01.8</t>
  </si>
  <si>
    <t>0:06:13.8</t>
  </si>
  <si>
    <t>0:06:14.5</t>
  </si>
  <si>
    <t>0:05:43.0</t>
  </si>
  <si>
    <t>0:05:55.0</t>
  </si>
  <si>
    <t>0:17:12.6</t>
  </si>
  <si>
    <t>0:17:30.2</t>
  </si>
  <si>
    <t>0:18:29.9</t>
  </si>
  <si>
    <t>0:18:56.3</t>
  </si>
  <si>
    <t>0:21:54.1</t>
  </si>
  <si>
    <t>0:30:34.9</t>
  </si>
  <si>
    <t>0:19:50.8</t>
  </si>
  <si>
    <t>0:22:47.2</t>
  </si>
  <si>
    <t>0:22:29.9</t>
  </si>
  <si>
    <t>0:22:51.1</t>
  </si>
  <si>
    <t>0:28:32.0</t>
  </si>
  <si>
    <t>0:30:06.2</t>
  </si>
  <si>
    <t>0:28:59.7</t>
  </si>
  <si>
    <t>0:38:12.6</t>
  </si>
  <si>
    <t>1:14:37.2</t>
  </si>
  <si>
    <t>0:34:29.2</t>
  </si>
  <si>
    <t>0:35:02.6</t>
  </si>
  <si>
    <t>0:34:05.4</t>
  </si>
  <si>
    <t>0:33:30.4</t>
  </si>
  <si>
    <t>0:09:59.4</t>
  </si>
  <si>
    <t>0:10:22.4</t>
  </si>
  <si>
    <t>0:10:04.1</t>
  </si>
  <si>
    <t>0:10:21.2</t>
  </si>
  <si>
    <t>0:10:27.0</t>
  </si>
  <si>
    <t>0:20:48.0</t>
  </si>
  <si>
    <t>0:22:23.8</t>
  </si>
  <si>
    <t>0:22:20.5</t>
  </si>
  <si>
    <t>0:22:28.3</t>
  </si>
  <si>
    <t>0:22:53.4</t>
  </si>
  <si>
    <t>0:22:58.0</t>
  </si>
  <si>
    <t>0:22:37.4</t>
  </si>
  <si>
    <t>0:24:15.0</t>
  </si>
  <si>
    <t>0:25:59.2</t>
  </si>
  <si>
    <t>0:25:50.1</t>
  </si>
  <si>
    <t>0:25:19.0</t>
  </si>
  <si>
    <t>0:28:05.2</t>
  </si>
  <si>
    <t>0:25:26.5</t>
  </si>
  <si>
    <t>0:31:50.0</t>
  </si>
  <si>
    <t>0:26:49.9</t>
  </si>
  <si>
    <t>0:23:06.8</t>
  </si>
  <si>
    <t>0:23:18.6</t>
  </si>
  <si>
    <t>0:24:58.0</t>
  </si>
  <si>
    <t>0:24:24.4</t>
  </si>
  <si>
    <t>0:23:54.7</t>
  </si>
  <si>
    <t>0:24:16.3</t>
  </si>
  <si>
    <t>0:25:45.6</t>
  </si>
  <si>
    <t>0:24:21.0</t>
  </si>
  <si>
    <t>0:28:41.1</t>
  </si>
  <si>
    <t>0:06:48.4</t>
  </si>
  <si>
    <t>0:07:03.0</t>
  </si>
  <si>
    <t>0:07:12.9</t>
  </si>
  <si>
    <t>0:07:21.9</t>
  </si>
  <si>
    <t>0:07:35.9</t>
  </si>
  <si>
    <t>0:07:36.8</t>
  </si>
  <si>
    <t>0:07:23.5</t>
  </si>
  <si>
    <t>0:17:09.1</t>
  </si>
  <si>
    <t>0:17:32.3</t>
  </si>
  <si>
    <t>0:19:36.4</t>
  </si>
  <si>
    <t>0:19:12.4</t>
  </si>
  <si>
    <t>0:19:56.4</t>
  </si>
  <si>
    <t>0:21:18.8</t>
  </si>
  <si>
    <t>0:22:29.7</t>
  </si>
  <si>
    <t>0:22:45.5</t>
  </si>
  <si>
    <t>0:25:54.7</t>
  </si>
  <si>
    <t>0:25:33.2</t>
  </si>
  <si>
    <t>0:27:55.6</t>
  </si>
  <si>
    <t>0:27:10.3</t>
  </si>
  <si>
    <t>0:27:42.7</t>
  </si>
  <si>
    <t>0:24:04.9</t>
  </si>
  <si>
    <t>0:24:55.8</t>
  </si>
  <si>
    <t>0:26:12.4</t>
  </si>
  <si>
    <t>0:24:31.4</t>
  </si>
  <si>
    <t>0:24:06.8</t>
  </si>
  <si>
    <t>0:22:40.3</t>
  </si>
  <si>
    <t>0:24:26.8</t>
  </si>
  <si>
    <t>0:22:43.3</t>
  </si>
  <si>
    <t>0:23:11.6</t>
  </si>
  <si>
    <t>0:06:44.7</t>
  </si>
  <si>
    <t>0:07:38.7</t>
  </si>
  <si>
    <t>0:07:22.3</t>
  </si>
  <si>
    <t>0:19:21.6</t>
  </si>
  <si>
    <t>0:19:00.2</t>
  </si>
  <si>
    <t>0:19:35.9</t>
  </si>
  <si>
    <t>0:19:47.4</t>
  </si>
  <si>
    <t>0:21:21.1</t>
  </si>
  <si>
    <t>0:22:01.9</t>
  </si>
  <si>
    <t>0:22:28.5</t>
  </si>
  <si>
    <t>0:21:01.0</t>
  </si>
  <si>
    <t>0:31:31.8</t>
  </si>
  <si>
    <t>0:28:19.8</t>
  </si>
  <si>
    <t>0:31:55.9</t>
  </si>
  <si>
    <t>0:33:05.4</t>
  </si>
  <si>
    <t>0:43:09.2</t>
  </si>
  <si>
    <t>0:37:19.2</t>
  </si>
  <si>
    <t>0:36:27.1</t>
  </si>
  <si>
    <t>0:35:55.2</t>
  </si>
  <si>
    <t>0:38:16.1</t>
  </si>
  <si>
    <t>0:43:55.5</t>
  </si>
  <si>
    <t>0:42:17.3</t>
  </si>
  <si>
    <t>0:42:30.2</t>
  </si>
  <si>
    <t>0:42:41.5</t>
  </si>
  <si>
    <t>0:10:33.4</t>
  </si>
  <si>
    <t>0:09:38.0</t>
  </si>
  <si>
    <t>0:09:18.1</t>
  </si>
  <si>
    <t>0:08:16.1</t>
  </si>
  <si>
    <t>0:08:14.1</t>
  </si>
  <si>
    <t>0:19:22.0</t>
  </si>
  <si>
    <t>0:19:42.1</t>
  </si>
  <si>
    <t>0:21:49.8</t>
  </si>
  <si>
    <t>0:19:37.5</t>
  </si>
  <si>
    <t>0:20:52.4</t>
  </si>
  <si>
    <t>0:19:36.0</t>
  </si>
  <si>
    <t>0:21:29.0</t>
  </si>
  <si>
    <t>0:20:28.3</t>
  </si>
  <si>
    <t>0:21:00.1</t>
  </si>
  <si>
    <t>0:23:01.2</t>
  </si>
  <si>
    <t>0:23:47.0</t>
  </si>
  <si>
    <t>0:25:42.2</t>
  </si>
  <si>
    <t>0:24:56.2</t>
  </si>
  <si>
    <t>0:40:55.1</t>
  </si>
  <si>
    <t>0:25:49.2</t>
  </si>
  <si>
    <t>0:26:26.7</t>
  </si>
  <si>
    <t>0:38:36.3</t>
  </si>
  <si>
    <t>0:31:14.9</t>
  </si>
  <si>
    <t>0:28:33.0</t>
  </si>
  <si>
    <t>0:27:58.9</t>
  </si>
  <si>
    <t>0:29:49.1</t>
  </si>
  <si>
    <t>0:28:48.8</t>
  </si>
  <si>
    <t>0:29:27.7</t>
  </si>
  <si>
    <t>0:29:56.9</t>
  </si>
  <si>
    <t>0:08:23.3</t>
  </si>
  <si>
    <t>0:08:18.5</t>
  </si>
  <si>
    <t>0:08:24.5</t>
  </si>
  <si>
    <t>0:08:27.7</t>
  </si>
  <si>
    <t>0:07:51.5</t>
  </si>
  <si>
    <t>0:08:12.0</t>
  </si>
  <si>
    <t>0:19:40.6</t>
  </si>
  <si>
    <t>0:20:25.9</t>
  </si>
  <si>
    <t>0:31:26.0</t>
  </si>
  <si>
    <t>0:24:09.4</t>
  </si>
  <si>
    <t>0:23:41.5</t>
  </si>
  <si>
    <t>0:34:57.5</t>
  </si>
  <si>
    <t>0:32:05.9</t>
  </si>
  <si>
    <t>0:38:05.3</t>
  </si>
  <si>
    <t>0:31:34.3</t>
  </si>
  <si>
    <t>0:49:10.9</t>
  </si>
  <si>
    <t>0:46:03.6</t>
  </si>
  <si>
    <t>0:46:47.7</t>
  </si>
  <si>
    <t>0:53:51.7</t>
  </si>
  <si>
    <t>0:45:11.8</t>
  </si>
  <si>
    <t>0:49:36.3</t>
  </si>
  <si>
    <t>0:15:47.9</t>
  </si>
  <si>
    <t>0:17:20.2</t>
  </si>
  <si>
    <t>0:18:15.8</t>
  </si>
  <si>
    <t>0:18:48.2</t>
  </si>
  <si>
    <t>0:20:17.9</t>
  </si>
  <si>
    <t>0:21:48.0</t>
  </si>
  <si>
    <t>0:21:25.1</t>
  </si>
  <si>
    <t>0:23:36.1</t>
  </si>
  <si>
    <t>0:24:43.8</t>
  </si>
  <si>
    <t>0:26:23.2</t>
  </si>
  <si>
    <t>0:27:12.5</t>
  </si>
  <si>
    <t>0:25:48.6</t>
  </si>
  <si>
    <t>0:27:25.9</t>
  </si>
  <si>
    <t>0:28:35.0</t>
  </si>
  <si>
    <t>0:28:41.0</t>
  </si>
  <si>
    <t>0:29:52.7</t>
  </si>
  <si>
    <t>0:29:42.3</t>
  </si>
  <si>
    <t>0:29:59.0</t>
  </si>
  <si>
    <t>0:31:24.8</t>
  </si>
  <si>
    <t>0:32:29.9</t>
  </si>
  <si>
    <t>0:32:17.1</t>
  </si>
  <si>
    <t>0:31:21.2</t>
  </si>
  <si>
    <t>0:30:42.3</t>
  </si>
  <si>
    <t>0:32:04.1</t>
  </si>
  <si>
    <t>0:32:17.6</t>
  </si>
  <si>
    <t>0:30:40.2</t>
  </si>
  <si>
    <t>0:29:02.5</t>
  </si>
  <si>
    <t>0:28:06.2</t>
  </si>
  <si>
    <t>0:27:48.5</t>
  </si>
  <si>
    <t>0:29:32.6</t>
  </si>
  <si>
    <t>0:07:43.2</t>
  </si>
  <si>
    <t>0:07:50.5</t>
  </si>
  <si>
    <t>0:08:02.8</t>
  </si>
  <si>
    <t>0:08:19.2</t>
  </si>
  <si>
    <t>0:08:01.8</t>
  </si>
  <si>
    <t>0:19:12.3</t>
  </si>
  <si>
    <t>0:19:24.5</t>
  </si>
  <si>
    <t>0:19:33.4</t>
  </si>
  <si>
    <t>0:21:26.9</t>
  </si>
  <si>
    <t>0:20:53.8</t>
  </si>
  <si>
    <t>0:20:45.3</t>
  </si>
  <si>
    <t>0:26:02.1</t>
  </si>
  <si>
    <t>0:27:05.0</t>
  </si>
  <si>
    <t>0:28:27.1</t>
  </si>
  <si>
    <t>0:30:34.4</t>
  </si>
  <si>
    <t>0:40:31.3</t>
  </si>
  <si>
    <t>Team</t>
  </si>
  <si>
    <t>T</t>
  </si>
  <si>
    <t>0:21:23.2</t>
  </si>
  <si>
    <t>0:22:32.8</t>
  </si>
  <si>
    <t>0:22:30.5</t>
  </si>
  <si>
    <t>0:17:22.7</t>
  </si>
  <si>
    <t>0:17:30.6</t>
  </si>
  <si>
    <t>0:17:24.7</t>
  </si>
  <si>
    <t>0:22:19.6</t>
  </si>
  <si>
    <t>0:22:37.9</t>
  </si>
  <si>
    <t>0:23:00.2</t>
  </si>
  <si>
    <t>0:19:54.8</t>
  </si>
  <si>
    <t>0:23:20.9</t>
  </si>
  <si>
    <t>0:24:01.4</t>
  </si>
  <si>
    <t>0:23:53.8</t>
  </si>
  <si>
    <t>0:19:44.3</t>
  </si>
  <si>
    <t>0:20:33.6</t>
  </si>
  <si>
    <t>0:20:22.9</t>
  </si>
  <si>
    <t>0:24:35.7</t>
  </si>
  <si>
    <t>0:25:06.8</t>
  </si>
  <si>
    <t>0:25:33.0</t>
  </si>
  <si>
    <t>0:21:11.5</t>
  </si>
  <si>
    <t>0:21:44.8</t>
  </si>
  <si>
    <t>0:22:44.1</t>
  </si>
  <si>
    <t>0:25:51.9</t>
  </si>
  <si>
    <t>0:25:43.8</t>
  </si>
  <si>
    <t>0:25:07.3</t>
  </si>
  <si>
    <t>0:20:42.2</t>
  </si>
  <si>
    <t>0:26:19.2</t>
  </si>
  <si>
    <t>0:20:08.6</t>
  </si>
  <si>
    <t>0:20:13.7</t>
  </si>
  <si>
    <t>0:21:11.6</t>
  </si>
  <si>
    <t>0:22:50.0</t>
  </si>
  <si>
    <t>0:24:45.5</t>
  </si>
  <si>
    <t>0:23:44.2</t>
  </si>
  <si>
    <t>0:28:32.2</t>
  </si>
  <si>
    <t>0:35:18.8</t>
  </si>
  <si>
    <t>0:31:33.4</t>
  </si>
  <si>
    <t>0:30:19.3</t>
  </si>
  <si>
    <t>0:32:24.7</t>
  </si>
  <si>
    <t>0:21:36.9</t>
  </si>
  <si>
    <t>0:20:45.4</t>
  </si>
  <si>
    <t>0:22:10.4</t>
  </si>
  <si>
    <t>0:23:47.9</t>
  </si>
  <si>
    <t>0:25:19.9</t>
  </si>
  <si>
    <t>0:26:35.6</t>
  </si>
  <si>
    <t>0:39:40.4</t>
  </si>
  <si>
    <t>0:21:03.8</t>
  </si>
  <si>
    <t>0:22:26.2</t>
  </si>
  <si>
    <t>0:22:00.5</t>
  </si>
  <si>
    <t>0:17:04.2</t>
  </si>
  <si>
    <t>0:16:31.7</t>
  </si>
  <si>
    <t>0:16:22.5</t>
  </si>
  <si>
    <t>0:16:18.3</t>
  </si>
  <si>
    <t>0:23:26.3</t>
  </si>
  <si>
    <t>0:23:56.3</t>
  </si>
  <si>
    <t>0:16:29.7</t>
  </si>
  <si>
    <t>0:16:30.0</t>
  </si>
  <si>
    <t>0:16:26.5</t>
  </si>
  <si>
    <t>0:25:12.9</t>
  </si>
  <si>
    <t>0:26:16.9</t>
  </si>
  <si>
    <t>0:26:24.6</t>
  </si>
  <si>
    <t>0:16:59.4</t>
  </si>
  <si>
    <t>0:16:46.7</t>
  </si>
  <si>
    <t>0:17:05.9</t>
  </si>
  <si>
    <t>0:17:33.5</t>
  </si>
  <si>
    <t>0:17:42.9</t>
  </si>
  <si>
    <t>0:25:13.6</t>
  </si>
  <si>
    <t>0:26:54.5</t>
  </si>
  <si>
    <t>0:20:43.7</t>
  </si>
  <si>
    <t>0:20:15.5</t>
  </si>
  <si>
    <t>0:23:24.6</t>
  </si>
  <si>
    <t>0:23:33.9</t>
  </si>
  <si>
    <t>0:18:30.5</t>
  </si>
  <si>
    <t>0:19:04.3</t>
  </si>
  <si>
    <t>0:21:45.0</t>
  </si>
  <si>
    <t>0:24:34.9</t>
  </si>
  <si>
    <t>0:04:54.4</t>
  </si>
  <si>
    <t>0:04:53.5</t>
  </si>
  <si>
    <t>0:05:37.7</t>
  </si>
  <si>
    <t>0:05:51.9</t>
  </si>
  <si>
    <t>0:06:08.0</t>
  </si>
  <si>
    <t>0:06:10.7</t>
  </si>
  <si>
    <t>0:06:03.7</t>
  </si>
  <si>
    <t>0:05:54.0</t>
  </si>
  <si>
    <t>0:19:11.6</t>
  </si>
  <si>
    <t>0:18:29.8</t>
  </si>
  <si>
    <t>0:18:59.2</t>
  </si>
  <si>
    <t>0:20:00.9</t>
  </si>
  <si>
    <t>0:20:45.5</t>
  </si>
  <si>
    <t>0:20:01.0</t>
  </si>
  <si>
    <t>0:19:45.7</t>
  </si>
  <si>
    <t>0:20:11.6</t>
  </si>
  <si>
    <t>0:24:41.6</t>
  </si>
  <si>
    <t>0:21:12.5</t>
  </si>
  <si>
    <t>0:21:21.7</t>
  </si>
  <si>
    <t>0:23:36.7</t>
  </si>
  <si>
    <t>0:25:42.9</t>
  </si>
  <si>
    <t>0:26:46.4</t>
  </si>
  <si>
    <t>0:21:14.7</t>
  </si>
  <si>
    <t>0:20:54.5</t>
  </si>
  <si>
    <t>0:26:01.7</t>
  </si>
  <si>
    <t>0:30:21.2</t>
  </si>
  <si>
    <t>0:21:27.6</t>
  </si>
  <si>
    <t>0:20:32.4</t>
  </si>
  <si>
    <t>0:20:31.4</t>
  </si>
  <si>
    <t>0:27:54.7</t>
  </si>
  <si>
    <t>0:29:55.3</t>
  </si>
  <si>
    <t>0:06:00.4</t>
  </si>
  <si>
    <t>0:05:58.6</t>
  </si>
  <si>
    <t>0:05:59.2</t>
  </si>
  <si>
    <t>0:15:15.8</t>
  </si>
  <si>
    <t>0:14:41.9</t>
  </si>
  <si>
    <t>0:14:48.1</t>
  </si>
  <si>
    <t>0:14:50.4</t>
  </si>
  <si>
    <t>0:14:11.1</t>
  </si>
  <si>
    <t>0:14:14.4</t>
  </si>
  <si>
    <t>0:14:29.2</t>
  </si>
  <si>
    <t>0:14:26.1</t>
  </si>
  <si>
    <t>0:13:39.8</t>
  </si>
  <si>
    <t>0:14:01.2</t>
  </si>
  <si>
    <t>0:14:23.5</t>
  </si>
  <si>
    <t>0:14:58.9</t>
  </si>
  <si>
    <t>0:15:07.1</t>
  </si>
  <si>
    <t>0:13:08.5</t>
  </si>
  <si>
    <t>0:13:14.9</t>
  </si>
  <si>
    <t>0:14:02.6</t>
  </si>
  <si>
    <t>0:14:56.5</t>
  </si>
  <si>
    <t>0:15:23.8</t>
  </si>
  <si>
    <t>0:14:47.8</t>
  </si>
  <si>
    <t>0:17:23.0</t>
  </si>
  <si>
    <t>0:17:26.5</t>
  </si>
  <si>
    <t>0:16:40.9</t>
  </si>
  <si>
    <t>0:15:35.5</t>
  </si>
  <si>
    <t>0:15:34.7</t>
  </si>
  <si>
    <t>0:22:24.5</t>
  </si>
  <si>
    <t>0:19:07.2</t>
  </si>
  <si>
    <t>1:05:45.4</t>
  </si>
  <si>
    <t>0:15:12.1</t>
  </si>
  <si>
    <t>0:15:24.0</t>
  </si>
  <si>
    <t>0:15:42.3</t>
  </si>
  <si>
    <t>0:16:37.6</t>
  </si>
  <si>
    <t>1:06:46.2</t>
  </si>
  <si>
    <t>0:13:47.0</t>
  </si>
  <si>
    <t>0:04:44.3</t>
  </si>
  <si>
    <t>0:04:41.7</t>
  </si>
  <si>
    <t>0:04:49.9</t>
  </si>
  <si>
    <t>0:04:54.5</t>
  </si>
  <si>
    <t>0:04:55.0</t>
  </si>
  <si>
    <t>0:05:04.1</t>
  </si>
  <si>
    <t>0:05:00.8</t>
  </si>
  <si>
    <t>0:04:49.7</t>
  </si>
  <si>
    <t>0:04:40.6</t>
  </si>
  <si>
    <t>0:18:29.2</t>
  </si>
  <si>
    <t>0:19:08.3</t>
  </si>
  <si>
    <t>0:19:06.4</t>
  </si>
  <si>
    <t>0:18:54.5</t>
  </si>
  <si>
    <t>0:18:20.0</t>
  </si>
  <si>
    <t>0:18:48.7</t>
  </si>
  <si>
    <t>0:18:34.7</t>
  </si>
  <si>
    <t>0:18:58.4</t>
  </si>
  <si>
    <t>0:18:46.8</t>
  </si>
  <si>
    <t>0:18:49.1</t>
  </si>
  <si>
    <t>0:19:25.1</t>
  </si>
  <si>
    <t>0:21:33.9</t>
  </si>
  <si>
    <t>0:21:43.5</t>
  </si>
  <si>
    <t>0:19:10.5</t>
  </si>
  <si>
    <t>0:18:50.2</t>
  </si>
  <si>
    <t>0:21:28.3</t>
  </si>
  <si>
    <t>0:20:41.1</t>
  </si>
  <si>
    <t>0:20:56.4</t>
  </si>
  <si>
    <t>0:19:05.5</t>
  </si>
  <si>
    <t>0:18:51.9</t>
  </si>
  <si>
    <t>0:20:56.6</t>
  </si>
  <si>
    <t>0:21:06.7</t>
  </si>
  <si>
    <t>0:19:32.6</t>
  </si>
  <si>
    <t>0:18:56.9</t>
  </si>
  <si>
    <t>0:18:51.2</t>
  </si>
  <si>
    <t>0:19:07.5</t>
  </si>
  <si>
    <t>0:19:33.1</t>
  </si>
  <si>
    <t>0:19:05.6</t>
  </si>
  <si>
    <t>0:05:08.4</t>
  </si>
  <si>
    <t>0:05:12.0</t>
  </si>
  <si>
    <t>0:05:18.2</t>
  </si>
  <si>
    <t>0:05:23.6</t>
  </si>
  <si>
    <t>0:05:22.0</t>
  </si>
  <si>
    <t>0:05:32.0</t>
  </si>
  <si>
    <t>0:05:44.6</t>
  </si>
  <si>
    <t>0:06:00.2</t>
  </si>
  <si>
    <t>0:06:00.1</t>
  </si>
  <si>
    <t>0:15:16.8</t>
  </si>
  <si>
    <t>0:14:42.9</t>
  </si>
  <si>
    <t>0:14:47.1</t>
  </si>
  <si>
    <t>0:14:51.6</t>
  </si>
  <si>
    <t>0:14:27.5</t>
  </si>
  <si>
    <t>0:15:20.7</t>
  </si>
  <si>
    <t>0:15:44.5</t>
  </si>
  <si>
    <t>0:15:52.1</t>
  </si>
  <si>
    <t>0:12:35.5</t>
  </si>
  <si>
    <t>0:12:29.4</t>
  </si>
  <si>
    <t>0:12:53.4</t>
  </si>
  <si>
    <t>0:13:04.6</t>
  </si>
  <si>
    <t>0:13:06.3</t>
  </si>
  <si>
    <t>0:14:53.2</t>
  </si>
  <si>
    <t>0:15:17.8</t>
  </si>
  <si>
    <t>0:16:02.5</t>
  </si>
  <si>
    <t>0:16:11.8</t>
  </si>
  <si>
    <t>0:14:11.7</t>
  </si>
  <si>
    <t>0:14:12.9</t>
  </si>
  <si>
    <t>0:14:05.1</t>
  </si>
  <si>
    <t>0:14:11.4</t>
  </si>
  <si>
    <t>0:16:21.5</t>
  </si>
  <si>
    <t>0:17:17.4</t>
  </si>
  <si>
    <t>0:14:17.0</t>
  </si>
  <si>
    <t>0:13:50.2</t>
  </si>
  <si>
    <t>0:13:44.4</t>
  </si>
  <si>
    <t>0:13:58.4</t>
  </si>
  <si>
    <t>0:17:21.8</t>
  </si>
  <si>
    <t>0:17:37.7</t>
  </si>
  <si>
    <t>0:18:05.9</t>
  </si>
  <si>
    <t>0:16:15.3</t>
  </si>
  <si>
    <t>0:15:48.6</t>
  </si>
  <si>
    <t>0:16:42.1</t>
  </si>
  <si>
    <t>0:16:22.7</t>
  </si>
  <si>
    <t>0:17:40.6</t>
  </si>
  <si>
    <t>0:18:15.0</t>
  </si>
  <si>
    <t>0:21:18.0</t>
  </si>
  <si>
    <t>0:22:06.8</t>
  </si>
  <si>
    <t>0:05:19.6</t>
  </si>
  <si>
    <t>0:04:52.0</t>
  </si>
  <si>
    <t>0:04:54.0</t>
  </si>
  <si>
    <t>0:06:30.4</t>
  </si>
  <si>
    <t>0:05:53.1</t>
  </si>
  <si>
    <t>0:06:17.3</t>
  </si>
  <si>
    <t>0:05:57.9</t>
  </si>
  <si>
    <t>0:19:33.6</t>
  </si>
  <si>
    <t>0:20:27.2</t>
  </si>
  <si>
    <t>0:21:24.1</t>
  </si>
  <si>
    <t>0:21:53.5</t>
  </si>
  <si>
    <t>0:29:12.5</t>
  </si>
  <si>
    <t>0:24:32.8</t>
  </si>
  <si>
    <t>0:25:51.5</t>
  </si>
  <si>
    <t>0:28:19.3</t>
  </si>
  <si>
    <t>0:29:07.9</t>
  </si>
  <si>
    <t>0:37:48.5</t>
  </si>
  <si>
    <t>0:36:08.2</t>
  </si>
  <si>
    <t>0:37:30.2</t>
  </si>
  <si>
    <t>0:18:18.7</t>
  </si>
  <si>
    <t>0:18:26.4</t>
  </si>
  <si>
    <t>0:19:32.0</t>
  </si>
  <si>
    <t>0:19:43.0</t>
  </si>
  <si>
    <t>0:19:15.5</t>
  </si>
  <si>
    <t>0:21:05.5</t>
  </si>
  <si>
    <t>0:20:34.6</t>
  </si>
  <si>
    <t>0:18:55.8</t>
  </si>
  <si>
    <t>0:19:21.4</t>
  </si>
  <si>
    <t>0:05:34.0</t>
  </si>
  <si>
    <t>0:05:36.9</t>
  </si>
  <si>
    <t>0:05:49.4</t>
  </si>
  <si>
    <t>0:05:53.5</t>
  </si>
  <si>
    <t>0:06:08.3</t>
  </si>
  <si>
    <t>0:05:42.2</t>
  </si>
  <si>
    <t>0:05:43.2</t>
  </si>
  <si>
    <t>0:05:41.2</t>
  </si>
  <si>
    <t>0:20:07.6</t>
  </si>
  <si>
    <t>0:21:06.2</t>
  </si>
  <si>
    <t>0:21:30.0</t>
  </si>
  <si>
    <t>0:26:46.2</t>
  </si>
  <si>
    <t>0:27:17.3</t>
  </si>
  <si>
    <t>0:29:30.5</t>
  </si>
  <si>
    <t>0:25:09.6</t>
  </si>
  <si>
    <t>0:24:28.7</t>
  </si>
  <si>
    <t>0:25:09.1</t>
  </si>
  <si>
    <t>0:28:45.0</t>
  </si>
  <si>
    <t>0:29:12.3</t>
  </si>
  <si>
    <t>0:27:45.3</t>
  </si>
  <si>
    <t>0:28:49.3</t>
  </si>
  <si>
    <t>0:34:08.0</t>
  </si>
  <si>
    <t>0:32:21.2</t>
  </si>
  <si>
    <t>0:38:14.5</t>
  </si>
  <si>
    <t>100km</t>
  </si>
  <si>
    <t>6 Hour lap</t>
  </si>
  <si>
    <t>Laps</t>
  </si>
  <si>
    <t>Extra</t>
  </si>
  <si>
    <t>`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</si>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</sst>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0.000"/>
    <numFmt numFmtId="165" formatCode="0.0%"/>
    <numFmt numFmtId="166" formatCode="d\-mm\-yyyy"/>
    <numFmt numFmtId="167" formatCode="0.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7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9" fontId="1" fillId="0" borderId="0" applyFont="0" applyFill="0" applyBorder="0" applyAlignment="0" applyProtection="0"/>
    <xf numFmtId="0" fontId="23" fillId="0" borderId="0">
      <alignment vertical="top"/>
    </xf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0" borderId="0"/>
    <xf numFmtId="0" fontId="3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96">
    <xf numFmtId="0" fontId="0" fillId="0" borderId="0" xfId="0"/>
    <xf numFmtId="0" fontId="2" fillId="0" borderId="10" xfId="78" applyFont="1" applyBorder="1"/>
    <xf numFmtId="0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10" xfId="0" applyBorder="1"/>
    <xf numFmtId="2" fontId="0" fillId="0" borderId="0" xfId="0" applyNumberFormat="1"/>
    <xf numFmtId="0" fontId="2" fillId="0" borderId="10" xfId="0" applyNumberFormat="1" applyFont="1" applyBorder="1" applyProtection="1">
      <protection locked="0"/>
    </xf>
    <xf numFmtId="0" fontId="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6" fontId="25" fillId="0" borderId="1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1" fillId="0" borderId="11" xfId="162" applyNumberFormat="1" applyBorder="1" applyAlignment="1">
      <alignment horizontal="center"/>
    </xf>
    <xf numFmtId="164" fontId="4" fillId="25" borderId="10" xfId="79" applyNumberFormat="1" applyFill="1" applyBorder="1" applyAlignment="1">
      <alignment horizontal="center"/>
    </xf>
    <xf numFmtId="1" fontId="4" fillId="25" borderId="10" xfId="79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78" applyFont="1" applyBorder="1"/>
    <xf numFmtId="0" fontId="1" fillId="0" borderId="10" xfId="162" applyFill="1" applyBorder="1" applyAlignment="1">
      <alignment horizontal="center"/>
    </xf>
    <xf numFmtId="0" fontId="1" fillId="0" borderId="10" xfId="162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6" fontId="25" fillId="25" borderId="10" xfId="0" applyNumberFormat="1" applyFont="1" applyFill="1" applyBorder="1" applyAlignment="1" applyProtection="1">
      <alignment horizontal="center"/>
      <protection locked="0"/>
    </xf>
    <xf numFmtId="46" fontId="28" fillId="25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Protection="1">
      <protection locked="0"/>
    </xf>
    <xf numFmtId="165" fontId="0" fillId="0" borderId="10" xfId="163" applyNumberFormat="1" applyFont="1" applyBorder="1" applyAlignment="1">
      <alignment horizontal="center"/>
    </xf>
    <xf numFmtId="0" fontId="0" fillId="0" borderId="0" xfId="0" applyNumberFormat="1" applyProtection="1">
      <protection locked="0"/>
    </xf>
    <xf numFmtId="0" fontId="0" fillId="25" borderId="10" xfId="0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164" fontId="4" fillId="24" borderId="12" xfId="79" applyNumberFormat="1" applyFill="1" applyBorder="1" applyAlignment="1">
      <alignment horizontal="left" indent="1"/>
    </xf>
    <xf numFmtId="164" fontId="0" fillId="0" borderId="0" xfId="0" applyNumberFormat="1"/>
    <xf numFmtId="164" fontId="4" fillId="24" borderId="13" xfId="79" applyNumberFormat="1" applyFill="1" applyBorder="1" applyAlignment="1">
      <alignment horizontal="left" indent="1"/>
    </xf>
    <xf numFmtId="164" fontId="4" fillId="24" borderId="13" xfId="79" applyNumberFormat="1" applyFill="1" applyBorder="1" applyAlignment="1">
      <alignment horizontal="left" indent="1"/>
    </xf>
    <xf numFmtId="164" fontId="4" fillId="24" borderId="13" xfId="79" applyNumberFormat="1" applyFill="1" applyBorder="1" applyAlignment="1">
      <alignment horizontal="left" indent="1"/>
    </xf>
    <xf numFmtId="164" fontId="4" fillId="24" borderId="13" xfId="79" applyNumberFormat="1" applyFill="1" applyBorder="1" applyAlignment="1">
      <alignment horizontal="left" indent="1"/>
    </xf>
    <xf numFmtId="0" fontId="29" fillId="0" borderId="10" xfId="1" applyFont="1" applyBorder="1" applyAlignment="1">
      <alignment horizontal="center"/>
    </xf>
    <xf numFmtId="0" fontId="29" fillId="0" borderId="10" xfId="1" applyNumberFormat="1" applyFont="1" applyBorder="1" applyAlignment="1">
      <alignment horizontal="center"/>
    </xf>
    <xf numFmtId="0" fontId="3" fillId="0" borderId="0" xfId="1"/>
    <xf numFmtId="0" fontId="3" fillId="0" borderId="10" xfId="1" applyBorder="1" applyAlignment="1">
      <alignment horizontal="center"/>
    </xf>
    <xf numFmtId="164" fontId="3" fillId="24" borderId="10" xfId="177" applyNumberFormat="1" applyFill="1" applyBorder="1" applyAlignment="1">
      <alignment horizontal="left" indent="1"/>
    </xf>
    <xf numFmtId="0" fontId="3" fillId="0" borderId="10" xfId="1" applyBorder="1"/>
    <xf numFmtId="0" fontId="2" fillId="0" borderId="10" xfId="178" applyNumberFormat="1" applyFont="1" applyBorder="1" applyAlignment="1" applyProtection="1">
      <alignment horizontal="center"/>
      <protection locked="0"/>
    </xf>
    <xf numFmtId="166" fontId="1" fillId="0" borderId="10" xfId="179" applyNumberFormat="1" applyBorder="1"/>
    <xf numFmtId="14" fontId="3" fillId="0" borderId="10" xfId="1" applyNumberFormat="1" applyBorder="1" applyAlignment="1">
      <alignment horizontal="center"/>
    </xf>
    <xf numFmtId="49" fontId="3" fillId="0" borderId="10" xfId="1" applyNumberForma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" fillId="0" borderId="10" xfId="178" applyBorder="1"/>
    <xf numFmtId="46" fontId="28" fillId="0" borderId="10" xfId="0" applyNumberFormat="1" applyFont="1" applyBorder="1" applyAlignment="1">
      <alignment horizontal="center" vertical="center"/>
    </xf>
    <xf numFmtId="46" fontId="0" fillId="0" borderId="0" xfId="0" applyNumberFormat="1" applyAlignment="1">
      <alignment horizontal="center"/>
    </xf>
    <xf numFmtId="46" fontId="0" fillId="25" borderId="10" xfId="0" applyNumberFormat="1" applyFill="1" applyBorder="1" applyAlignment="1">
      <alignment horizontal="center"/>
    </xf>
    <xf numFmtId="14" fontId="1" fillId="0" borderId="10" xfId="162" applyNumberFormat="1" applyBorder="1" applyAlignment="1">
      <alignment horizontal="center"/>
    </xf>
    <xf numFmtId="164" fontId="4" fillId="25" borderId="11" xfId="79" applyNumberFormat="1" applyFill="1" applyBorder="1" applyAlignment="1">
      <alignment horizontal="center"/>
    </xf>
    <xf numFmtId="46" fontId="25" fillId="25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6" fontId="25" fillId="0" borderId="0" xfId="0" applyNumberFormat="1" applyFont="1" applyAlignment="1" applyProtection="1">
      <alignment horizontal="center"/>
      <protection locked="0"/>
    </xf>
    <xf numFmtId="46" fontId="28" fillId="0" borderId="0" xfId="0" applyNumberFormat="1" applyFont="1" applyAlignment="1">
      <alignment horizontal="center" vertical="center"/>
    </xf>
    <xf numFmtId="46" fontId="28" fillId="25" borderId="14" xfId="0" applyNumberFormat="1" applyFont="1" applyFill="1" applyBorder="1" applyAlignment="1">
      <alignment horizontal="center" vertical="center"/>
    </xf>
    <xf numFmtId="46" fontId="25" fillId="0" borderId="14" xfId="0" applyNumberFormat="1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4" fillId="24" borderId="0" xfId="79" applyNumberFormat="1" applyFill="1" applyBorder="1" applyAlignment="1">
      <alignment horizontal="left" indent="1"/>
    </xf>
    <xf numFmtId="164" fontId="4" fillId="24" borderId="15" xfId="79" applyNumberFormat="1" applyFill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4" fillId="24" borderId="19" xfId="79" applyNumberFormat="1" applyFill="1" applyBorder="1" applyAlignment="1">
      <alignment horizontal="left" indent="1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4" fillId="24" borderId="22" xfId="79" applyNumberFormat="1" applyFill="1" applyBorder="1" applyAlignment="1">
      <alignment horizontal="left" indent="1"/>
    </xf>
    <xf numFmtId="1" fontId="0" fillId="0" borderId="21" xfId="0" applyNumberFormat="1" applyBorder="1" applyAlignment="1">
      <alignment horizontal="center"/>
    </xf>
    <xf numFmtId="1" fontId="0" fillId="0" borderId="21" xfId="0" applyNumberForma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3" xfId="0" applyNumberFormat="1" applyBorder="1" applyAlignment="1" applyProtection="1">
      <alignment horizontal="center"/>
      <protection locked="0"/>
    </xf>
    <xf numFmtId="1" fontId="0" fillId="26" borderId="18" xfId="0" applyNumberFormat="1" applyFill="1" applyBorder="1" applyAlignment="1">
      <alignment horizontal="center"/>
    </xf>
    <xf numFmtId="1" fontId="0" fillId="26" borderId="21" xfId="0" applyNumberForma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" fontId="4" fillId="24" borderId="12" xfId="79" applyNumberFormat="1" applyFill="1" applyBorder="1" applyAlignment="1">
      <alignment horizontal="center"/>
    </xf>
    <xf numFmtId="1" fontId="4" fillId="24" borderId="0" xfId="79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26" borderId="26" xfId="0" applyNumberFormat="1" applyFill="1" applyBorder="1" applyAlignment="1">
      <alignment horizontal="center"/>
    </xf>
    <xf numFmtId="1" fontId="0" fillId="26" borderId="27" xfId="0" applyNumberFormat="1" applyFill="1" applyBorder="1" applyAlignment="1">
      <alignment horizontal="center"/>
    </xf>
    <xf numFmtId="164" fontId="4" fillId="24" borderId="32" xfId="79" applyNumberFormat="1" applyFill="1" applyBorder="1" applyAlignment="1">
      <alignment horizontal="left" indent="1"/>
    </xf>
    <xf numFmtId="1" fontId="4" fillId="24" borderId="33" xfId="79" applyNumberFormat="1" applyFill="1" applyBorder="1" applyAlignment="1">
      <alignment horizontal="center"/>
    </xf>
    <xf numFmtId="1" fontId="4" fillId="24" borderId="24" xfId="79" applyNumberFormat="1" applyFill="1" applyBorder="1" applyAlignment="1">
      <alignment horizontal="center"/>
    </xf>
    <xf numFmtId="164" fontId="4" fillId="24" borderId="34" xfId="79" applyNumberFormat="1" applyFill="1" applyBorder="1" applyAlignment="1">
      <alignment horizontal="left" indent="1"/>
    </xf>
    <xf numFmtId="164" fontId="4" fillId="24" borderId="35" xfId="79" applyNumberFormat="1" applyFill="1" applyBorder="1" applyAlignment="1">
      <alignment horizontal="left" indent="1"/>
    </xf>
    <xf numFmtId="164" fontId="4" fillId="24" borderId="31" xfId="79" applyNumberFormat="1" applyFill="1" applyBorder="1" applyAlignment="1">
      <alignment horizontal="left" indent="1"/>
    </xf>
    <xf numFmtId="0" fontId="0" fillId="0" borderId="30" xfId="0" applyBorder="1"/>
    <xf numFmtId="0" fontId="0" fillId="0" borderId="34" xfId="0" applyBorder="1"/>
    <xf numFmtId="0" fontId="0" fillId="0" borderId="36" xfId="0" applyBorder="1"/>
    <xf numFmtId="164" fontId="4" fillId="24" borderId="37" xfId="79" applyNumberFormat="1" applyFill="1" applyBorder="1" applyAlignment="1">
      <alignment horizontal="left" indent="1"/>
    </xf>
    <xf numFmtId="1" fontId="4" fillId="24" borderId="38" xfId="79" applyNumberForma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36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3" fillId="0" borderId="10" xfId="96" applyFont="1" applyBorder="1"/>
    <xf numFmtId="164" fontId="3" fillId="25" borderId="10" xfId="177" applyNumberFormat="1" applyFill="1" applyBorder="1" applyAlignment="1">
      <alignment horizontal="left" indent="1"/>
    </xf>
    <xf numFmtId="14" fontId="3" fillId="0" borderId="10" xfId="96" applyNumberFormat="1" applyFont="1" applyBorder="1"/>
    <xf numFmtId="0" fontId="0" fillId="0" borderId="10" xfId="96" applyFont="1" applyBorder="1"/>
    <xf numFmtId="164" fontId="3" fillId="25" borderId="10" xfId="79" applyNumberFormat="1" applyFont="1" applyFill="1" applyBorder="1" applyAlignment="1">
      <alignment horizontal="left" indent="1"/>
    </xf>
    <xf numFmtId="164" fontId="3" fillId="25" borderId="10" xfId="177" applyNumberFormat="1" applyFont="1" applyFill="1" applyBorder="1" applyAlignment="1">
      <alignment horizontal="left" indent="1"/>
    </xf>
    <xf numFmtId="0" fontId="1" fillId="0" borderId="10" xfId="78" applyFont="1" applyFill="1" applyBorder="1"/>
    <xf numFmtId="0" fontId="0" fillId="0" borderId="10" xfId="0" applyFont="1" applyBorder="1" applyAlignment="1">
      <alignment horizontal="left"/>
    </xf>
    <xf numFmtId="165" fontId="1" fillId="25" borderId="10" xfId="163" applyNumberFormat="1" applyFont="1" applyFill="1" applyBorder="1" applyAlignment="1">
      <alignment horizontal="center"/>
    </xf>
    <xf numFmtId="0" fontId="1" fillId="0" borderId="10" xfId="96" applyFont="1" applyBorder="1"/>
    <xf numFmtId="0" fontId="2" fillId="0" borderId="10" xfId="78" applyFont="1" applyBorder="1"/>
    <xf numFmtId="0" fontId="1" fillId="0" borderId="10" xfId="78" applyFont="1" applyBorder="1"/>
    <xf numFmtId="0" fontId="0" fillId="0" borderId="0" xfId="0"/>
    <xf numFmtId="166" fontId="1" fillId="0" borderId="10" xfId="179" applyNumberFormat="1" applyFont="1" applyBorder="1"/>
    <xf numFmtId="166" fontId="31" fillId="0" borderId="10" xfId="1" applyNumberFormat="1" applyFont="1" applyBorder="1"/>
    <xf numFmtId="0" fontId="2" fillId="0" borderId="10" xfId="0" applyFont="1" applyBorder="1" applyAlignment="1">
      <alignment horizontal="center" wrapText="1"/>
    </xf>
    <xf numFmtId="1" fontId="3" fillId="0" borderId="0" xfId="177" applyNumberFormat="1" applyAlignment="1">
      <alignment horizontal="center"/>
    </xf>
    <xf numFmtId="1" fontId="0" fillId="0" borderId="0" xfId="0" applyNumberFormat="1"/>
    <xf numFmtId="0" fontId="3" fillId="0" borderId="0" xfId="177" applyAlignment="1"/>
    <xf numFmtId="0" fontId="3" fillId="27" borderId="0" xfId="177" applyFill="1"/>
    <xf numFmtId="2" fontId="3" fillId="0" borderId="0" xfId="177" applyNumberFormat="1" applyAlignment="1">
      <alignment horizontal="center"/>
    </xf>
    <xf numFmtId="0" fontId="3" fillId="0" borderId="0" xfId="177"/>
    <xf numFmtId="0" fontId="3" fillId="0" borderId="0" xfId="177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0" xfId="0" applyNumberFormat="1"/>
    <xf numFmtId="0" fontId="26" fillId="0" borderId="0" xfId="0" applyNumberFormat="1" applyFont="1" applyProtection="1">
      <protection locked="0"/>
    </xf>
    <xf numFmtId="46" fontId="25" fillId="28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47" fontId="3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center"/>
      <protection locked="0"/>
    </xf>
    <xf numFmtId="2" fontId="26" fillId="0" borderId="0" xfId="0" applyNumberFormat="1" applyFont="1" applyProtection="1">
      <protection locked="0"/>
    </xf>
    <xf numFmtId="0" fontId="28" fillId="0" borderId="0" xfId="0" applyFont="1" applyAlignment="1">
      <alignment vertical="center"/>
    </xf>
    <xf numFmtId="0" fontId="0" fillId="28" borderId="0" xfId="0" applyNumberFormat="1" applyFill="1" applyProtection="1">
      <protection locked="0"/>
    </xf>
    <xf numFmtId="2" fontId="26" fillId="0" borderId="0" xfId="0" applyNumberFormat="1" applyFont="1"/>
    <xf numFmtId="2" fontId="2" fillId="0" borderId="0" xfId="0" applyNumberFormat="1" applyFont="1"/>
    <xf numFmtId="2" fontId="28" fillId="0" borderId="0" xfId="0" applyNumberFormat="1" applyFont="1" applyAlignment="1">
      <alignment vertical="center"/>
    </xf>
    <xf numFmtId="2" fontId="2" fillId="0" borderId="0" xfId="0" applyNumberFormat="1" applyFont="1" applyProtection="1">
      <protection locked="0"/>
    </xf>
    <xf numFmtId="0" fontId="26" fillId="0" borderId="0" xfId="0" applyFont="1"/>
    <xf numFmtId="47" fontId="3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2" fillId="28" borderId="0" xfId="0" applyNumberFormat="1" applyFont="1" applyFill="1" applyProtection="1">
      <protection locked="0"/>
    </xf>
    <xf numFmtId="0" fontId="26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Protection="1">
      <protection locked="0"/>
    </xf>
    <xf numFmtId="164" fontId="26" fillId="28" borderId="0" xfId="0" applyNumberFormat="1" applyFont="1" applyFill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47" fontId="32" fillId="28" borderId="0" xfId="0" applyNumberFormat="1" applyFont="1" applyFill="1" applyProtection="1">
      <protection locked="0"/>
    </xf>
    <xf numFmtId="165" fontId="0" fillId="28" borderId="10" xfId="163" applyNumberFormat="1" applyFont="1" applyFill="1" applyBorder="1"/>
    <xf numFmtId="164" fontId="3" fillId="24" borderId="34" xfId="79" applyNumberFormat="1" applyFont="1" applyFill="1" applyBorder="1" applyAlignment="1">
      <alignment horizontal="left" indent="1"/>
    </xf>
    <xf numFmtId="167" fontId="0" fillId="0" borderId="0" xfId="0" applyNumberFormat="1" applyAlignment="1">
      <alignment horizontal="center"/>
    </xf>
    <xf numFmtId="0" fontId="32" fillId="0" borderId="0" xfId="0" applyFont="1"/>
    <xf numFmtId="47" fontId="32" fillId="0" borderId="0" xfId="0" applyNumberFormat="1" applyFont="1" applyProtection="1">
      <protection locked="0"/>
    </xf>
    <xf numFmtId="46" fontId="0" fillId="0" borderId="0" xfId="0" applyNumberFormat="1" applyProtection="1">
      <protection locked="0"/>
    </xf>
    <xf numFmtId="0" fontId="25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28" borderId="10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46" fontId="33" fillId="0" borderId="0" xfId="0" applyNumberFormat="1" applyFont="1" applyAlignment="1" applyProtection="1">
      <alignment horizontal="center"/>
      <protection locked="0"/>
    </xf>
    <xf numFmtId="46" fontId="28" fillId="28" borderId="0" xfId="0" applyNumberFormat="1" applyFont="1" applyFill="1" applyAlignment="1">
      <alignment horizontal="center" vertical="center"/>
    </xf>
    <xf numFmtId="0" fontId="32" fillId="0" borderId="0" xfId="0" applyNumberFormat="1" applyFont="1" applyProtection="1">
      <protection locked="0"/>
    </xf>
    <xf numFmtId="0" fontId="0" fillId="28" borderId="0" xfId="0" applyFill="1"/>
    <xf numFmtId="164" fontId="26" fillId="0" borderId="0" xfId="0" applyNumberFormat="1" applyFont="1" applyAlignment="1" applyProtection="1">
      <alignment horizontal="center"/>
      <protection locked="0"/>
    </xf>
    <xf numFmtId="164" fontId="0" fillId="28" borderId="10" xfId="0" applyNumberFormat="1" applyFill="1" applyBorder="1"/>
    <xf numFmtId="164" fontId="3" fillId="24" borderId="12" xfId="177" applyNumberFormat="1" applyFill="1" applyBorder="1" applyAlignment="1">
      <alignment horizontal="left" indent="1"/>
    </xf>
    <xf numFmtId="0" fontId="2" fillId="0" borderId="0" xfId="0" applyFont="1"/>
    <xf numFmtId="0" fontId="0" fillId="0" borderId="0" xfId="0"/>
    <xf numFmtId="0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164" fontId="3" fillId="24" borderId="12" xfId="177" applyNumberFormat="1" applyFill="1" applyBorder="1" applyAlignment="1">
      <alignment horizontal="left" indent="1"/>
    </xf>
    <xf numFmtId="0" fontId="0" fillId="0" borderId="0" xfId="0" applyNumberFormat="1" applyAlignment="1" applyProtection="1">
      <alignment horizontal="center"/>
      <protection locked="0"/>
    </xf>
    <xf numFmtId="46" fontId="25" fillId="0" borderId="0" xfId="0" applyNumberFormat="1" applyFont="1" applyAlignment="1" applyProtection="1">
      <alignment horizontal="center"/>
      <protection locked="0"/>
    </xf>
    <xf numFmtId="46" fontId="28" fillId="0" borderId="0" xfId="0" applyNumberFormat="1" applyFont="1" applyAlignment="1">
      <alignment horizontal="center" vertical="center"/>
    </xf>
  </cellXfs>
  <cellStyles count="237">
    <cellStyle name="20% - Accent1 2" xfId="3"/>
    <cellStyle name="20% - Accent1 3" xfId="105"/>
    <cellStyle name="20% - Accent1 4" xfId="2"/>
    <cellStyle name="20% - Accent2 2" xfId="5"/>
    <cellStyle name="20% - Accent2 3" xfId="106"/>
    <cellStyle name="20% - Accent2 4" xfId="4"/>
    <cellStyle name="20% - Accent3 2" xfId="7"/>
    <cellStyle name="20% - Accent3 3" xfId="107"/>
    <cellStyle name="20% - Accent3 4" xfId="6"/>
    <cellStyle name="20% - Accent4 2" xfId="9"/>
    <cellStyle name="20% - Accent4 3" xfId="108"/>
    <cellStyle name="20% - Accent4 4" xfId="8"/>
    <cellStyle name="20% - Accent5 2" xfId="11"/>
    <cellStyle name="20% - Accent5 3" xfId="109"/>
    <cellStyle name="20% - Accent5 4" xfId="10"/>
    <cellStyle name="20% - Accent6 2" xfId="13"/>
    <cellStyle name="20% - Accent6 3" xfId="110"/>
    <cellStyle name="20% - Accent6 4" xfId="12"/>
    <cellStyle name="40% - Accent1 2" xfId="15"/>
    <cellStyle name="40% - Accent1 3" xfId="111"/>
    <cellStyle name="40% - Accent1 4" xfId="14"/>
    <cellStyle name="40% - Accent2 2" xfId="17"/>
    <cellStyle name="40% - Accent2 3" xfId="112"/>
    <cellStyle name="40% - Accent2 4" xfId="16"/>
    <cellStyle name="40% - Accent3 2" xfId="19"/>
    <cellStyle name="40% - Accent3 3" xfId="113"/>
    <cellStyle name="40% - Accent3 4" xfId="18"/>
    <cellStyle name="40% - Accent4 2" xfId="21"/>
    <cellStyle name="40% - Accent4 3" xfId="114"/>
    <cellStyle name="40% - Accent4 4" xfId="20"/>
    <cellStyle name="40% - Accent5 2" xfId="23"/>
    <cellStyle name="40% - Accent5 3" xfId="115"/>
    <cellStyle name="40% - Accent5 4" xfId="22"/>
    <cellStyle name="40% - Accent6 2" xfId="25"/>
    <cellStyle name="40% - Accent6 3" xfId="116"/>
    <cellStyle name="40% - Accent6 4" xfId="24"/>
    <cellStyle name="60% - Accent1 2" xfId="27"/>
    <cellStyle name="60% - Accent1 3" xfId="117"/>
    <cellStyle name="60% - Accent1 4" xfId="26"/>
    <cellStyle name="60% - Accent2 2" xfId="29"/>
    <cellStyle name="60% - Accent2 3" xfId="118"/>
    <cellStyle name="60% - Accent2 4" xfId="28"/>
    <cellStyle name="60% - Accent3 2" xfId="31"/>
    <cellStyle name="60% - Accent3 3" xfId="119"/>
    <cellStyle name="60% - Accent3 4" xfId="30"/>
    <cellStyle name="60% - Accent4 2" xfId="33"/>
    <cellStyle name="60% - Accent4 3" xfId="120"/>
    <cellStyle name="60% - Accent4 4" xfId="32"/>
    <cellStyle name="60% - Accent5 2" xfId="35"/>
    <cellStyle name="60% - Accent5 3" xfId="121"/>
    <cellStyle name="60% - Accent5 4" xfId="34"/>
    <cellStyle name="60% - Accent6 2" xfId="37"/>
    <cellStyle name="60% - Accent6 3" xfId="122"/>
    <cellStyle name="60% - Accent6 4" xfId="36"/>
    <cellStyle name="Accent1 2" xfId="39"/>
    <cellStyle name="Accent1 3" xfId="123"/>
    <cellStyle name="Accent1 4" xfId="38"/>
    <cellStyle name="Accent2 2" xfId="41"/>
    <cellStyle name="Accent2 3" xfId="124"/>
    <cellStyle name="Accent2 4" xfId="40"/>
    <cellStyle name="Accent3 2" xfId="43"/>
    <cellStyle name="Accent3 3" xfId="125"/>
    <cellStyle name="Accent3 4" xfId="42"/>
    <cellStyle name="Accent4 2" xfId="45"/>
    <cellStyle name="Accent4 3" xfId="126"/>
    <cellStyle name="Accent4 4" xfId="44"/>
    <cellStyle name="Accent5 2" xfId="47"/>
    <cellStyle name="Accent5 3" xfId="127"/>
    <cellStyle name="Accent5 4" xfId="46"/>
    <cellStyle name="Accent6 2" xfId="49"/>
    <cellStyle name="Accent6 3" xfId="128"/>
    <cellStyle name="Accent6 4" xfId="48"/>
    <cellStyle name="Bad 2" xfId="51"/>
    <cellStyle name="Bad 3" xfId="129"/>
    <cellStyle name="Bad 4" xfId="50"/>
    <cellStyle name="Calculation 2" xfId="53"/>
    <cellStyle name="Calculation 3" xfId="130"/>
    <cellStyle name="Calculation 4" xfId="52"/>
    <cellStyle name="Check Cell 2" xfId="55"/>
    <cellStyle name="Check Cell 3" xfId="131"/>
    <cellStyle name="Check Cell 4" xfId="54"/>
    <cellStyle name="Currency 2" xfId="57"/>
    <cellStyle name="Currency 2 2" xfId="58"/>
    <cellStyle name="Currency 2 2 2" xfId="133"/>
    <cellStyle name="Currency 2 2 2 2" xfId="220"/>
    <cellStyle name="Currency 2 2 3" xfId="209"/>
    <cellStyle name="Currency 2 3" xfId="97"/>
    <cellStyle name="Currency 2 3 2" xfId="216"/>
    <cellStyle name="Currency 2 4" xfId="208"/>
    <cellStyle name="Currency 3" xfId="132"/>
    <cellStyle name="Currency 3 2" xfId="219"/>
    <cellStyle name="Currency 4" xfId="56"/>
    <cellStyle name="Currency 4 2" xfId="207"/>
    <cellStyle name="Explanatory Text 2" xfId="60"/>
    <cellStyle name="Explanatory Text 3" xfId="134"/>
    <cellStyle name="Explanatory Text 4" xfId="59"/>
    <cellStyle name="Good 2" xfId="62"/>
    <cellStyle name="Good 3" xfId="135"/>
    <cellStyle name="Good 4" xfId="61"/>
    <cellStyle name="Heading 1 2" xfId="64"/>
    <cellStyle name="Heading 1 3" xfId="136"/>
    <cellStyle name="Heading 1 4" xfId="63"/>
    <cellStyle name="Heading 2 2" xfId="66"/>
    <cellStyle name="Heading 2 3" xfId="137"/>
    <cellStyle name="Heading 2 4" xfId="65"/>
    <cellStyle name="Heading 3 2" xfId="68"/>
    <cellStyle name="Heading 3 3" xfId="138"/>
    <cellStyle name="Heading 3 4" xfId="67"/>
    <cellStyle name="Heading 4 2" xfId="70"/>
    <cellStyle name="Heading 4 3" xfId="139"/>
    <cellStyle name="Heading 4 4" xfId="69"/>
    <cellStyle name="Hyperlink 2" xfId="71"/>
    <cellStyle name="Input 2" xfId="73"/>
    <cellStyle name="Input 3" xfId="140"/>
    <cellStyle name="Input 4" xfId="72"/>
    <cellStyle name="Linked Cell 2" xfId="75"/>
    <cellStyle name="Linked Cell 3" xfId="141"/>
    <cellStyle name="Linked Cell 4" xfId="74"/>
    <cellStyle name="Neutral 2" xfId="77"/>
    <cellStyle name="Neutral 3" xfId="142"/>
    <cellStyle name="Neutral 4" xfId="76"/>
    <cellStyle name="Normal" xfId="0" builtinId="0"/>
    <cellStyle name="Normal 10" xfId="227"/>
    <cellStyle name="Normal 10 2" xfId="236"/>
    <cellStyle name="Normal 11" xfId="231"/>
    <cellStyle name="Normal 11 2" xfId="230"/>
    <cellStyle name="Normal 2" xfId="78"/>
    <cellStyle name="Normal 2 2" xfId="94"/>
    <cellStyle name="Normal 2 2 2" xfId="154"/>
    <cellStyle name="Normal 2 2 2 2" xfId="179"/>
    <cellStyle name="Normal 2 2 3" xfId="165"/>
    <cellStyle name="Normal 2 2 3 2" xfId="180"/>
    <cellStyle name="Normal 2 2 4" xfId="172"/>
    <cellStyle name="Normal 2 2 4 2" xfId="181"/>
    <cellStyle name="Normal 2 2 5" xfId="178"/>
    <cellStyle name="Normal 2 2 6" xfId="228"/>
    <cellStyle name="Normal 2 3" xfId="98"/>
    <cellStyle name="Normal 2 3 2" xfId="160"/>
    <cellStyle name="Normal 2 3 3" xfId="156"/>
    <cellStyle name="Normal 2 3 3 2" xfId="182"/>
    <cellStyle name="Normal 2 3 4" xfId="167"/>
    <cellStyle name="Normal 2 3 4 2" xfId="183"/>
    <cellStyle name="Normal 2 3 5" xfId="174"/>
    <cellStyle name="Normal 2 3 5 2" xfId="184"/>
    <cellStyle name="Normal 2 3 6" xfId="185"/>
    <cellStyle name="Normal 2 3 7" xfId="234"/>
    <cellStyle name="Normal 2 4" xfId="158"/>
    <cellStyle name="Normal 2 5" xfId="143"/>
    <cellStyle name="Normal 2 5 2" xfId="186"/>
    <cellStyle name="Normal 2 6" xfId="164"/>
    <cellStyle name="Normal 2 6 2" xfId="187"/>
    <cellStyle name="Normal 2 7" xfId="171"/>
    <cellStyle name="Normal 2 7 2" xfId="188"/>
    <cellStyle name="Normal 2 8" xfId="189"/>
    <cellStyle name="Normal 2 9" xfId="232"/>
    <cellStyle name="Normal 3" xfId="79"/>
    <cellStyle name="Normal 3 2" xfId="80"/>
    <cellStyle name="Normal 3 2 2" xfId="144"/>
    <cellStyle name="Normal 3 2 2 2" xfId="177"/>
    <cellStyle name="Normal 3 3" xfId="95"/>
    <cellStyle name="Normal 3 3 2" xfId="215"/>
    <cellStyle name="Normal 4" xfId="81"/>
    <cellStyle name="Normal 4 2" xfId="82"/>
    <cellStyle name="Normal 4 2 2" xfId="146"/>
    <cellStyle name="Normal 4 2 2 2" xfId="222"/>
    <cellStyle name="Normal 4 2 3" xfId="211"/>
    <cellStyle name="Normal 4 3" xfId="99"/>
    <cellStyle name="Normal 4 3 2" xfId="157"/>
    <cellStyle name="Normal 4 3 2 2" xfId="190"/>
    <cellStyle name="Normal 4 3 3" xfId="168"/>
    <cellStyle name="Normal 4 3 3 2" xfId="191"/>
    <cellStyle name="Normal 4 3 4" xfId="175"/>
    <cellStyle name="Normal 4 3 4 2" xfId="192"/>
    <cellStyle name="Normal 4 3 5" xfId="193"/>
    <cellStyle name="Normal 4 3 6" xfId="235"/>
    <cellStyle name="Normal 4 4" xfId="161"/>
    <cellStyle name="Normal 4 4 2" xfId="226"/>
    <cellStyle name="Normal 4 5" xfId="145"/>
    <cellStyle name="Normal 4 5 2" xfId="221"/>
    <cellStyle name="Normal 4 6" xfId="194"/>
    <cellStyle name="Normal 4 7" xfId="210"/>
    <cellStyle name="Normal 5" xfId="96"/>
    <cellStyle name="Normal 5 2" xfId="100"/>
    <cellStyle name="Normal 5 2 2" xfId="217"/>
    <cellStyle name="Normal 5 3" xfId="155"/>
    <cellStyle name="Normal 5 3 2" xfId="195"/>
    <cellStyle name="Normal 5 4" xfId="166"/>
    <cellStyle name="Normal 5 4 2" xfId="196"/>
    <cellStyle name="Normal 5 5" xfId="173"/>
    <cellStyle name="Normal 5 5 2" xfId="197"/>
    <cellStyle name="Normal 5 6" xfId="198"/>
    <cellStyle name="Normal 5 7" xfId="233"/>
    <cellStyle name="Normal 6" xfId="102"/>
    <cellStyle name="Normal 6 2" xfId="104"/>
    <cellStyle name="Normal 6 2 2" xfId="218"/>
    <cellStyle name="Normal 6 3" xfId="199"/>
    <cellStyle name="Normal 7" xfId="103"/>
    <cellStyle name="Normal 7 2" xfId="200"/>
    <cellStyle name="Normal 8" xfId="162"/>
    <cellStyle name="Normal 8 2" xfId="201"/>
    <cellStyle name="Normal 9" xfId="1"/>
    <cellStyle name="Normal 9 2" xfId="170"/>
    <cellStyle name="Normal 9 3" xfId="202"/>
    <cellStyle name="Note 2" xfId="84"/>
    <cellStyle name="Note 2 2" xfId="85"/>
    <cellStyle name="Note 2 2 2" xfId="149"/>
    <cellStyle name="Note 2 2 2 2" xfId="225"/>
    <cellStyle name="Note 2 2 3" xfId="214"/>
    <cellStyle name="Note 2 3" xfId="148"/>
    <cellStyle name="Note 2 3 2" xfId="224"/>
    <cellStyle name="Note 2 4" xfId="213"/>
    <cellStyle name="Note 3" xfId="147"/>
    <cellStyle name="Note 3 2" xfId="223"/>
    <cellStyle name="Note 4" xfId="83"/>
    <cellStyle name="Note 4 2" xfId="212"/>
    <cellStyle name="Output 2" xfId="87"/>
    <cellStyle name="Output 3" xfId="150"/>
    <cellStyle name="Output 4" xfId="86"/>
    <cellStyle name="Percent" xfId="163" builtinId="5"/>
    <cellStyle name="Percent 2" xfId="101"/>
    <cellStyle name="Percent 2 2" xfId="159"/>
    <cellStyle name="Percent 2 2 2" xfId="169"/>
    <cellStyle name="Percent 2 2 2 2" xfId="203"/>
    <cellStyle name="Percent 2 2 3" xfId="176"/>
    <cellStyle name="Percent 2 2 3 2" xfId="204"/>
    <cellStyle name="Percent 2 2 4" xfId="205"/>
    <cellStyle name="Percent 2 2 5" xfId="229"/>
    <cellStyle name="Percent 2 3" xfId="206"/>
    <cellStyle name="Title 2" xfId="89"/>
    <cellStyle name="Title 3" xfId="151"/>
    <cellStyle name="Title 4" xfId="88"/>
    <cellStyle name="Total 2" xfId="91"/>
    <cellStyle name="Total 3" xfId="152"/>
    <cellStyle name="Total 4" xfId="90"/>
    <cellStyle name="Warning Text 2" xfId="93"/>
    <cellStyle name="Warning Text 3" xfId="153"/>
    <cellStyle name="Warning Text 4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Lap%20Results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eFemaleTeam"/>
      <sheetName val="Overall Finish"/>
      <sheetName val="Cumulative"/>
      <sheetName val="Cumulative + 6 Hour"/>
    </sheetNames>
    <sheetDataSet>
      <sheetData sheetId="0"/>
      <sheetData sheetId="1">
        <row r="2">
          <cell r="F2" t="str">
            <v>0:14:42.9</v>
          </cell>
          <cell r="G2" t="str">
            <v>0:14:47.1</v>
          </cell>
          <cell r="H2" t="str">
            <v>0:14:51.6</v>
          </cell>
          <cell r="I2" t="str">
            <v>0:14:27.5</v>
          </cell>
          <cell r="J2" t="str">
            <v>0:15:20.7</v>
          </cell>
          <cell r="K2" t="str">
            <v>0:15:44.5</v>
          </cell>
          <cell r="L2" t="str">
            <v>0:15:52.1</v>
          </cell>
          <cell r="M2" t="str">
            <v>0:12:35.5</v>
          </cell>
          <cell r="N2" t="str">
            <v>0:12:29.4</v>
          </cell>
          <cell r="O2" t="str">
            <v>0:12:53.4</v>
          </cell>
          <cell r="P2" t="str">
            <v>0:13:04.6</v>
          </cell>
          <cell r="Q2" t="str">
            <v>0:13:06.3</v>
          </cell>
          <cell r="R2" t="str">
            <v>0:14:53.2</v>
          </cell>
          <cell r="S2" t="str">
            <v>0:15:17.8</v>
          </cell>
          <cell r="T2" t="str">
            <v>0:16:02.5</v>
          </cell>
          <cell r="U2" t="str">
            <v>0:16:11.8</v>
          </cell>
          <cell r="V2" t="str">
            <v>0:14:11.7</v>
          </cell>
          <cell r="W2" t="str">
            <v>0:14:12.9</v>
          </cell>
          <cell r="X2" t="str">
            <v>0:14:05.1</v>
          </cell>
          <cell r="Y2" t="str">
            <v>0:14:11.4</v>
          </cell>
          <cell r="Z2" t="str">
            <v>0:16:21.5</v>
          </cell>
          <cell r="AA2" t="str">
            <v>0:17:19.7</v>
          </cell>
          <cell r="AB2" t="str">
            <v>0:17:26.5</v>
          </cell>
          <cell r="AC2" t="str">
            <v>0:17:17.4</v>
          </cell>
          <cell r="AD2" t="str">
            <v>0:14:17.0</v>
          </cell>
          <cell r="AE2" t="str">
            <v>0:13:50.2</v>
          </cell>
          <cell r="AF2" t="str">
            <v>0:13:44.4</v>
          </cell>
          <cell r="AG2" t="str">
            <v>0:13:58.4</v>
          </cell>
          <cell r="AH2" t="str">
            <v>0:17:21.8</v>
          </cell>
          <cell r="AI2" t="str">
            <v>0:17:37.7</v>
          </cell>
          <cell r="AJ2" t="str">
            <v>0:18:05.9</v>
          </cell>
          <cell r="AK2" t="str">
            <v>0:16:15.3</v>
          </cell>
          <cell r="AL2" t="str">
            <v>0:15:48.6</v>
          </cell>
          <cell r="AM2" t="str">
            <v>0:16:42.1</v>
          </cell>
          <cell r="AN2" t="str">
            <v>0:17:11.0</v>
          </cell>
          <cell r="AO2" t="str">
            <v>0:16:54.5</v>
          </cell>
          <cell r="AP2" t="str">
            <v>0:16:22.7</v>
          </cell>
          <cell r="AQ2" t="str">
            <v>0:17:40.6</v>
          </cell>
          <cell r="AR2" t="str">
            <v>0:18:15.0</v>
          </cell>
          <cell r="AS2" t="str">
            <v>0:21:18.0</v>
          </cell>
          <cell r="AT2" t="str">
            <v>0:22:06.8</v>
          </cell>
        </row>
        <row r="3">
          <cell r="F3" t="str">
            <v>0:15:53.2</v>
          </cell>
          <cell r="G3" t="str">
            <v>0:15:57.2</v>
          </cell>
          <cell r="H3" t="str">
            <v>0:15:32.4</v>
          </cell>
          <cell r="I3" t="str">
            <v>0:15:19.6</v>
          </cell>
          <cell r="J3" t="str">
            <v>0:15:40.4</v>
          </cell>
          <cell r="K3" t="str">
            <v>0:15:29.2</v>
          </cell>
          <cell r="L3" t="str">
            <v>0:15:30.5</v>
          </cell>
          <cell r="M3" t="str">
            <v>0:15:35.3</v>
          </cell>
          <cell r="N3" t="str">
            <v>0:15:57.1</v>
          </cell>
          <cell r="O3" t="str">
            <v>0:15:40.2</v>
          </cell>
          <cell r="P3" t="str">
            <v>0:15:46.4</v>
          </cell>
          <cell r="Q3" t="str">
            <v>0:16:05.1</v>
          </cell>
          <cell r="R3" t="str">
            <v>0:15:56.8</v>
          </cell>
          <cell r="S3" t="str">
            <v>0:15:54.0</v>
          </cell>
          <cell r="T3" t="str">
            <v>0:15:22.4</v>
          </cell>
          <cell r="U3" t="str">
            <v>0:15:46.5</v>
          </cell>
          <cell r="V3" t="str">
            <v>0:15:53.2</v>
          </cell>
          <cell r="W3" t="str">
            <v>0:16:01.7</v>
          </cell>
          <cell r="X3" t="str">
            <v>0:15:49.6</v>
          </cell>
          <cell r="Y3" t="str">
            <v>0:16:16.2</v>
          </cell>
          <cell r="Z3" t="str">
            <v>0:15:57.0</v>
          </cell>
          <cell r="AA3" t="str">
            <v>0:15:51.7</v>
          </cell>
          <cell r="AB3" t="str">
            <v>0:16:06.4</v>
          </cell>
          <cell r="AC3" t="str">
            <v>0:15:46.9</v>
          </cell>
          <cell r="AD3" t="str">
            <v>0:15:52.9</v>
          </cell>
          <cell r="AE3" t="str">
            <v>0:16:16.5</v>
          </cell>
          <cell r="AF3" t="str">
            <v>0:16:03.2</v>
          </cell>
          <cell r="AG3" t="str">
            <v>0:16:08.4</v>
          </cell>
          <cell r="AH3" t="str">
            <v>0:16:16.3</v>
          </cell>
          <cell r="AI3" t="str">
            <v>0:16:46.4</v>
          </cell>
          <cell r="AJ3" t="str">
            <v>0:15:27.6</v>
          </cell>
          <cell r="AK3" t="str">
            <v>0:16:12.6</v>
          </cell>
          <cell r="AL3" t="str">
            <v>0:16:15.4</v>
          </cell>
          <cell r="AM3" t="str">
            <v>0:16:28.5</v>
          </cell>
          <cell r="AN3" t="str">
            <v>0:16:24.6</v>
          </cell>
          <cell r="AO3" t="str">
            <v>0:15:33.2</v>
          </cell>
          <cell r="AP3" t="str">
            <v>0:16:30.5</v>
          </cell>
          <cell r="AQ3" t="str">
            <v>0:16:26.9</v>
          </cell>
          <cell r="AR3" t="str">
            <v>0:16:48.8</v>
          </cell>
          <cell r="AS3" t="str">
            <v>0:16:21.0</v>
          </cell>
          <cell r="AT3" t="str">
            <v>0:16:26.4</v>
          </cell>
        </row>
        <row r="4">
          <cell r="F4" t="str">
            <v>0:15:37.7</v>
          </cell>
          <cell r="G4" t="str">
            <v>0:15:46.8</v>
          </cell>
          <cell r="H4" t="str">
            <v>0:15:32.2</v>
          </cell>
          <cell r="I4" t="str">
            <v>0:15:14.0</v>
          </cell>
          <cell r="J4" t="str">
            <v>0:15:27.3</v>
          </cell>
          <cell r="K4" t="str">
            <v>0:14:55.9</v>
          </cell>
          <cell r="L4" t="str">
            <v>0:15:10.3</v>
          </cell>
          <cell r="M4" t="str">
            <v>0:15:14.7</v>
          </cell>
          <cell r="N4" t="str">
            <v>0:15:33.7</v>
          </cell>
          <cell r="O4" t="str">
            <v>0:15:25.5</v>
          </cell>
          <cell r="P4" t="str">
            <v>0:15:28.2</v>
          </cell>
          <cell r="Q4" t="str">
            <v>0:15:41.6</v>
          </cell>
          <cell r="R4" t="str">
            <v>0:15:22.8</v>
          </cell>
          <cell r="S4" t="str">
            <v>0:15:27.2</v>
          </cell>
          <cell r="T4" t="str">
            <v>0:15:33.0</v>
          </cell>
          <cell r="U4" t="str">
            <v>0:15:33.3</v>
          </cell>
          <cell r="V4" t="str">
            <v>0:15:36.1</v>
          </cell>
          <cell r="W4" t="str">
            <v>0:15:30.3</v>
          </cell>
          <cell r="X4" t="str">
            <v>0:15:32.2</v>
          </cell>
          <cell r="Y4" t="str">
            <v>0:15:36.4</v>
          </cell>
          <cell r="Z4" t="str">
            <v>0:15:44.2</v>
          </cell>
          <cell r="AA4" t="str">
            <v>0:15:41.7</v>
          </cell>
          <cell r="AB4" t="str">
            <v>0:15:43.8</v>
          </cell>
          <cell r="AC4" t="str">
            <v>0:15:34.6</v>
          </cell>
          <cell r="AD4" t="str">
            <v>0:15:25.2</v>
          </cell>
          <cell r="AE4" t="str">
            <v>0:15:37.2</v>
          </cell>
          <cell r="AF4" t="str">
            <v>0:15:53.9</v>
          </cell>
          <cell r="AG4" t="str">
            <v>0:16:24.0</v>
          </cell>
          <cell r="AH4" t="str">
            <v>0:17:36.8</v>
          </cell>
          <cell r="AI4" t="str">
            <v>0:23:51.4</v>
          </cell>
          <cell r="AJ4" t="str">
            <v>0:17:37.0</v>
          </cell>
          <cell r="AK4" t="str">
            <v>0:18:16.6</v>
          </cell>
          <cell r="AL4" t="str">
            <v>0:18:20.1</v>
          </cell>
          <cell r="AM4" t="str">
            <v>0:18:07.0</v>
          </cell>
          <cell r="AN4" t="str">
            <v>0:17:47.2</v>
          </cell>
          <cell r="AO4" t="str">
            <v>0:17:32.9</v>
          </cell>
          <cell r="AP4" t="str">
            <v>0:18:17.6</v>
          </cell>
          <cell r="AQ4" t="str">
            <v>0:18:17.9</v>
          </cell>
          <cell r="AR4" t="str">
            <v>0:18:24.5</v>
          </cell>
          <cell r="AS4" t="str">
            <v>0:18:27.3</v>
          </cell>
        </row>
        <row r="5">
          <cell r="F5" t="str">
            <v>0:14:41.9</v>
          </cell>
          <cell r="G5" t="str">
            <v>0:14:48.1</v>
          </cell>
          <cell r="H5" t="str">
            <v>0:14:50.4</v>
          </cell>
          <cell r="I5" t="str">
            <v>0:14:11.1</v>
          </cell>
          <cell r="J5" t="str">
            <v>0:14:14.4</v>
          </cell>
          <cell r="K5" t="str">
            <v>0:14:29.2</v>
          </cell>
          <cell r="L5" t="str">
            <v>0:14:26.1</v>
          </cell>
          <cell r="M5" t="str">
            <v>0:13:39.8</v>
          </cell>
          <cell r="N5" t="str">
            <v>0:14:01.2</v>
          </cell>
          <cell r="O5" t="str">
            <v>0:14:23.5</v>
          </cell>
          <cell r="P5" t="str">
            <v>0:14:58.9</v>
          </cell>
          <cell r="Q5" t="str">
            <v>0:15:07.1</v>
          </cell>
          <cell r="R5" t="str">
            <v>0:13:08.5</v>
          </cell>
          <cell r="S5" t="str">
            <v>0:13:14.9</v>
          </cell>
          <cell r="T5" t="str">
            <v>0:14:02.6</v>
          </cell>
          <cell r="U5" t="str">
            <v>0:14:56.5</v>
          </cell>
          <cell r="V5" t="str">
            <v>0:15:23.8</v>
          </cell>
          <cell r="W5" t="str">
            <v>0:14:47.8</v>
          </cell>
          <cell r="X5" t="str">
            <v>0:15:53.2</v>
          </cell>
          <cell r="Y5" t="str">
            <v>0:17:23.0</v>
          </cell>
          <cell r="Z5" t="str">
            <v>0:17:26.5</v>
          </cell>
          <cell r="AA5" t="str">
            <v>0:16:40.9</v>
          </cell>
          <cell r="AB5" t="str">
            <v>0:15:35.5</v>
          </cell>
          <cell r="AC5" t="str">
            <v>0:15:34.7</v>
          </cell>
          <cell r="AD5" t="str">
            <v>0:15:25.5</v>
          </cell>
          <cell r="AE5" t="str">
            <v>0:22:24.5</v>
          </cell>
          <cell r="AF5" t="str">
            <v>0:19:07.2</v>
          </cell>
          <cell r="AG5" t="str">
            <v>0:20:22.2</v>
          </cell>
          <cell r="AH5" t="str">
            <v>1:05:45.4</v>
          </cell>
          <cell r="AI5" t="str">
            <v>0:15:12.1</v>
          </cell>
          <cell r="AJ5" t="str">
            <v>0:14:23.5</v>
          </cell>
          <cell r="AK5" t="str">
            <v>0:15:24.0</v>
          </cell>
          <cell r="AL5" t="str">
            <v>0:15:42.3</v>
          </cell>
          <cell r="AM5" t="str">
            <v>0:16:37.6</v>
          </cell>
          <cell r="AN5" t="str">
            <v>1:06:46.2</v>
          </cell>
          <cell r="AO5" t="str">
            <v>0:13:47.0</v>
          </cell>
        </row>
        <row r="6">
          <cell r="F6" t="str">
            <v>0:16:14.8</v>
          </cell>
          <cell r="G6" t="str">
            <v>0:15:58.3</v>
          </cell>
          <cell r="H6" t="str">
            <v>0:16:04.8</v>
          </cell>
          <cell r="I6" t="str">
            <v>0:16:17.7</v>
          </cell>
          <cell r="J6" t="str">
            <v>0:16:12.5</v>
          </cell>
          <cell r="K6" t="str">
            <v>0:16:07.6</v>
          </cell>
          <cell r="L6" t="str">
            <v>0:16:15.5</v>
          </cell>
          <cell r="M6" t="str">
            <v>0:16:32.0</v>
          </cell>
          <cell r="N6" t="str">
            <v>0:16:39.5</v>
          </cell>
          <cell r="O6" t="str">
            <v>0:17:30.9</v>
          </cell>
          <cell r="P6" t="str">
            <v>0:17:14.3</v>
          </cell>
          <cell r="Q6" t="str">
            <v>0:16:51.3</v>
          </cell>
          <cell r="R6" t="str">
            <v>0:17:05.5</v>
          </cell>
          <cell r="S6" t="str">
            <v>0:18:03.6</v>
          </cell>
          <cell r="T6" t="str">
            <v>0:17:34.7</v>
          </cell>
          <cell r="U6" t="str">
            <v>0:19:24.7</v>
          </cell>
          <cell r="V6" t="str">
            <v>0:17:47.7</v>
          </cell>
          <cell r="W6" t="str">
            <v>0:17:13.1</v>
          </cell>
          <cell r="X6" t="str">
            <v>0:17:12.9</v>
          </cell>
          <cell r="Y6" t="str">
            <v>0:17:41.9</v>
          </cell>
          <cell r="Z6" t="str">
            <v>0:20:21.7</v>
          </cell>
          <cell r="AA6" t="str">
            <v>0:18:15.9</v>
          </cell>
          <cell r="AB6" t="str">
            <v>0:17:49.3</v>
          </cell>
          <cell r="AC6" t="str">
            <v>0:18:11.7</v>
          </cell>
          <cell r="AD6" t="str">
            <v>0:19:00.3</v>
          </cell>
          <cell r="AE6" t="str">
            <v>0:18:10.2</v>
          </cell>
          <cell r="AF6" t="str">
            <v>0:18:54.1</v>
          </cell>
          <cell r="AG6" t="str">
            <v>0:18:36.8</v>
          </cell>
          <cell r="AH6" t="str">
            <v>0:20:46.7</v>
          </cell>
          <cell r="AI6" t="str">
            <v>0:19:42.4</v>
          </cell>
          <cell r="AJ6" t="str">
            <v>0:19:51.6</v>
          </cell>
          <cell r="AK6" t="str">
            <v>0:20:48.9</v>
          </cell>
          <cell r="AL6" t="str">
            <v>0:20:12.2</v>
          </cell>
          <cell r="AM6" t="str">
            <v>0:20:12.2</v>
          </cell>
          <cell r="AN6" t="str">
            <v>0:20:48.3</v>
          </cell>
          <cell r="AO6" t="str">
            <v>0:20:24.2</v>
          </cell>
        </row>
        <row r="7">
          <cell r="F7" t="str">
            <v>0:16:03.0</v>
          </cell>
          <cell r="G7" t="str">
            <v>0:16:14.0</v>
          </cell>
          <cell r="H7" t="str">
            <v>0:16:04.5</v>
          </cell>
          <cell r="I7" t="str">
            <v>0:16:40.2</v>
          </cell>
          <cell r="J7" t="str">
            <v>0:17:02.8</v>
          </cell>
          <cell r="K7" t="str">
            <v>0:17:11.9</v>
          </cell>
          <cell r="L7" t="str">
            <v>0:17:09.2</v>
          </cell>
          <cell r="M7" t="str">
            <v>0:17:05.4</v>
          </cell>
          <cell r="N7" t="str">
            <v>0:17:10.5</v>
          </cell>
          <cell r="O7" t="str">
            <v>0:17:31.8</v>
          </cell>
          <cell r="P7" t="str">
            <v>0:18:13.1</v>
          </cell>
          <cell r="Q7" t="str">
            <v>0:18:22.2</v>
          </cell>
          <cell r="R7" t="str">
            <v>0:18:37.7</v>
          </cell>
          <cell r="S7" t="str">
            <v>0:18:34.0</v>
          </cell>
          <cell r="T7" t="str">
            <v>0:19:20.1</v>
          </cell>
          <cell r="U7" t="str">
            <v>0:19:27.7</v>
          </cell>
          <cell r="V7" t="str">
            <v>0:19:27.7</v>
          </cell>
          <cell r="W7" t="str">
            <v>0:19:34.1</v>
          </cell>
          <cell r="X7" t="str">
            <v>0:19:15.2</v>
          </cell>
          <cell r="Y7" t="str">
            <v>0:19:18.0</v>
          </cell>
          <cell r="Z7" t="str">
            <v>0:20:59.8</v>
          </cell>
          <cell r="AA7" t="str">
            <v>0:22:34.1</v>
          </cell>
          <cell r="AB7" t="str">
            <v>0:22:17.0</v>
          </cell>
          <cell r="AC7" t="str">
            <v>0:22:34.5</v>
          </cell>
          <cell r="AD7" t="str">
            <v>0:22:26.7</v>
          </cell>
          <cell r="AE7" t="str">
            <v>0:23:46.2</v>
          </cell>
          <cell r="AF7" t="str">
            <v>0:23:47.7</v>
          </cell>
          <cell r="AG7" t="str">
            <v>0:21:18.2</v>
          </cell>
          <cell r="AH7" t="str">
            <v>0:20:04.1</v>
          </cell>
          <cell r="AI7" t="str">
            <v>0:19:13.5</v>
          </cell>
          <cell r="AJ7" t="str">
            <v>0:18:18.3</v>
          </cell>
          <cell r="AK7" t="str">
            <v>0:18:55.9</v>
          </cell>
          <cell r="AL7" t="str">
            <v>0:18:28.9</v>
          </cell>
          <cell r="AM7" t="str">
            <v>0:19:16.6</v>
          </cell>
        </row>
        <row r="8">
          <cell r="F8" t="str">
            <v>0:18:29.2</v>
          </cell>
          <cell r="G8" t="str">
            <v>0:19:02.7</v>
          </cell>
          <cell r="H8" t="str">
            <v>0:18:42.4</v>
          </cell>
          <cell r="I8" t="str">
            <v>0:19:08.3</v>
          </cell>
          <cell r="J8" t="str">
            <v>0:19:06.4</v>
          </cell>
          <cell r="K8" t="str">
            <v>0:18:54.5</v>
          </cell>
          <cell r="L8" t="str">
            <v>0:18:20.0</v>
          </cell>
          <cell r="M8" t="str">
            <v>0:18:48.7</v>
          </cell>
          <cell r="N8" t="str">
            <v>0:18:34.7</v>
          </cell>
          <cell r="O8" t="str">
            <v>0:18:58.4</v>
          </cell>
          <cell r="P8" t="str">
            <v>0:18:46.8</v>
          </cell>
          <cell r="Q8" t="str">
            <v>0:18:49.1</v>
          </cell>
          <cell r="R8" t="str">
            <v>0:19:25.1</v>
          </cell>
          <cell r="S8" t="str">
            <v>0:21:33.9</v>
          </cell>
          <cell r="T8" t="str">
            <v>0:21:43.5</v>
          </cell>
          <cell r="U8" t="str">
            <v>0:19:10.5</v>
          </cell>
          <cell r="V8" t="str">
            <v>0:18:50.2</v>
          </cell>
          <cell r="W8" t="str">
            <v>0:18:45.7</v>
          </cell>
          <cell r="X8" t="str">
            <v>0:21:28.3</v>
          </cell>
          <cell r="Y8" t="str">
            <v>0:20:41.1</v>
          </cell>
          <cell r="Z8" t="str">
            <v>0:20:56.4</v>
          </cell>
          <cell r="AA8" t="str">
            <v>0:19:05.5</v>
          </cell>
          <cell r="AB8" t="str">
            <v>0:18:51.9</v>
          </cell>
          <cell r="AC8" t="str">
            <v>0:18:37.0</v>
          </cell>
          <cell r="AD8" t="str">
            <v>0:20:56.6</v>
          </cell>
          <cell r="AE8" t="str">
            <v>0:21:06.7</v>
          </cell>
          <cell r="AF8" t="str">
            <v>0:21:01.0</v>
          </cell>
          <cell r="AG8" t="str">
            <v>0:19:32.6</v>
          </cell>
          <cell r="AH8" t="str">
            <v>0:18:56.9</v>
          </cell>
          <cell r="AI8" t="str">
            <v>0:18:51.2</v>
          </cell>
          <cell r="AJ8" t="str">
            <v>0:19:07.5</v>
          </cell>
          <cell r="AK8" t="str">
            <v>0:19:33.1</v>
          </cell>
          <cell r="AL8" t="str">
            <v>0:19:05.6</v>
          </cell>
        </row>
        <row r="9">
          <cell r="F9" t="str">
            <v>0:16:04.4</v>
          </cell>
          <cell r="G9" t="str">
            <v>0:16:11.5</v>
          </cell>
          <cell r="H9" t="str">
            <v>0:16:19.6</v>
          </cell>
          <cell r="I9" t="str">
            <v>0:16:28.8</v>
          </cell>
          <cell r="J9" t="str">
            <v>0:16:54.5</v>
          </cell>
          <cell r="K9" t="str">
            <v>0:16:51.9</v>
          </cell>
          <cell r="L9" t="str">
            <v>0:17:15.1</v>
          </cell>
          <cell r="M9" t="str">
            <v>0:17:34.7</v>
          </cell>
          <cell r="N9" t="str">
            <v>0:17:57.8</v>
          </cell>
          <cell r="O9" t="str">
            <v>0:18:44.8</v>
          </cell>
          <cell r="P9" t="str">
            <v>0:20:23.2</v>
          </cell>
          <cell r="Q9" t="str">
            <v>0:23:15.9</v>
          </cell>
          <cell r="R9" t="str">
            <v>0:20:30.1</v>
          </cell>
          <cell r="S9" t="str">
            <v>0:21:08.5</v>
          </cell>
          <cell r="T9" t="str">
            <v>0:21:27.7</v>
          </cell>
          <cell r="U9" t="str">
            <v>0:22:05.0</v>
          </cell>
          <cell r="V9" t="str">
            <v>0:23:59.8</v>
          </cell>
          <cell r="W9" t="str">
            <v>0:22:52.5</v>
          </cell>
          <cell r="X9" t="str">
            <v>0:21:32.4</v>
          </cell>
          <cell r="Y9" t="str">
            <v>0:23:40.1</v>
          </cell>
          <cell r="Z9" t="str">
            <v>0:21:43.6</v>
          </cell>
          <cell r="AA9" t="str">
            <v>0:23:05.2</v>
          </cell>
          <cell r="AB9" t="str">
            <v>0:21:38.9</v>
          </cell>
          <cell r="AC9" t="str">
            <v>0:23:45.0</v>
          </cell>
          <cell r="AD9" t="str">
            <v>0:21:19.0</v>
          </cell>
          <cell r="AE9" t="str">
            <v>0:20:40.5</v>
          </cell>
          <cell r="AF9" t="str">
            <v>0:21:28.1</v>
          </cell>
          <cell r="AG9" t="str">
            <v>0:19:41.4</v>
          </cell>
          <cell r="AH9" t="str">
            <v>0:19:00.5</v>
          </cell>
          <cell r="AI9" t="str">
            <v>0:19:00.0</v>
          </cell>
          <cell r="AJ9" t="str">
            <v>0:19:21.9</v>
          </cell>
          <cell r="AK9" t="str">
            <v>0:17:59.1</v>
          </cell>
          <cell r="AL9" t="str">
            <v>0:17:48.0</v>
          </cell>
        </row>
        <row r="10">
          <cell r="F10" t="str">
            <v>0:18:44.5</v>
          </cell>
          <cell r="G10" t="str">
            <v>0:19:10.6</v>
          </cell>
          <cell r="H10" t="str">
            <v>0:18:32.7</v>
          </cell>
          <cell r="I10" t="str">
            <v>0:18:59.1</v>
          </cell>
          <cell r="J10" t="str">
            <v>0:18:25.9</v>
          </cell>
          <cell r="K10" t="str">
            <v>0:18:54.0</v>
          </cell>
          <cell r="L10" t="str">
            <v>0:18:23.6</v>
          </cell>
          <cell r="M10" t="str">
            <v>0:18:51.0</v>
          </cell>
          <cell r="N10" t="str">
            <v>0:18:16.1</v>
          </cell>
          <cell r="O10" t="str">
            <v>0:18:45.4</v>
          </cell>
          <cell r="P10" t="str">
            <v>0:18:41.5</v>
          </cell>
          <cell r="Q10" t="str">
            <v>0:18:46.2</v>
          </cell>
          <cell r="R10" t="str">
            <v>0:18:24.8</v>
          </cell>
          <cell r="S10" t="str">
            <v>0:18:56.7</v>
          </cell>
          <cell r="T10" t="str">
            <v>0:18:27.5</v>
          </cell>
          <cell r="U10" t="str">
            <v>0:19:20.5</v>
          </cell>
          <cell r="V10" t="str">
            <v>0:18:26.0</v>
          </cell>
          <cell r="W10" t="str">
            <v>0:18:57.4</v>
          </cell>
          <cell r="X10" t="str">
            <v>0:18:45.0</v>
          </cell>
          <cell r="Y10" t="str">
            <v>0:19:11.1</v>
          </cell>
          <cell r="Z10" t="str">
            <v>0:18:40.5</v>
          </cell>
          <cell r="AA10" t="str">
            <v>0:20:08.2</v>
          </cell>
          <cell r="AB10" t="str">
            <v>0:18:55.2</v>
          </cell>
          <cell r="AC10" t="str">
            <v>0:19:37.8</v>
          </cell>
          <cell r="AD10" t="str">
            <v>0:19:34.6</v>
          </cell>
          <cell r="AE10" t="str">
            <v>0:19:51.8</v>
          </cell>
          <cell r="AF10" t="str">
            <v>0:19:52.0</v>
          </cell>
          <cell r="AG10" t="str">
            <v>0:20:36.9</v>
          </cell>
          <cell r="AH10" t="str">
            <v>0:19:20.2</v>
          </cell>
          <cell r="AI10" t="str">
            <v>0:22:31.3</v>
          </cell>
          <cell r="AJ10" t="str">
            <v>0:21:18.9</v>
          </cell>
          <cell r="AK10" t="str">
            <v>0:21:43.3</v>
          </cell>
          <cell r="AL10" t="str">
            <v>0:22:29.2</v>
          </cell>
          <cell r="AM10" t="str">
            <v>0:22:43.1</v>
          </cell>
        </row>
        <row r="11">
          <cell r="F11" t="str">
            <v>0:22:26.2</v>
          </cell>
          <cell r="G11" t="str">
            <v>0:22:00.5</v>
          </cell>
          <cell r="H11" t="str">
            <v>0:17:04.2</v>
          </cell>
          <cell r="I11" t="str">
            <v>0:16:31.7</v>
          </cell>
          <cell r="J11" t="str">
            <v>0:16:22.5</v>
          </cell>
          <cell r="K11" t="str">
            <v>0:16:18.3</v>
          </cell>
          <cell r="L11" t="str">
            <v>0:23:26.3</v>
          </cell>
          <cell r="M11" t="str">
            <v>0:23:56.3</v>
          </cell>
          <cell r="N11" t="str">
            <v>0:16:29.7</v>
          </cell>
          <cell r="O11" t="str">
            <v>0:16:30.0</v>
          </cell>
          <cell r="P11" t="str">
            <v>0:16:44.0</v>
          </cell>
          <cell r="Q11" t="str">
            <v>0:16:26.5</v>
          </cell>
          <cell r="R11" t="str">
            <v>0:25:12.9</v>
          </cell>
          <cell r="S11" t="str">
            <v>0:26:16.9</v>
          </cell>
          <cell r="T11" t="str">
            <v>0:26:24.6</v>
          </cell>
          <cell r="U11" t="str">
            <v>0:16:59.4</v>
          </cell>
          <cell r="V11" t="str">
            <v>0:16:46.7</v>
          </cell>
          <cell r="W11" t="str">
            <v>0:17:05.9</v>
          </cell>
          <cell r="X11" t="str">
            <v>0:17:33.5</v>
          </cell>
          <cell r="Y11" t="str">
            <v>0:17:42.9</v>
          </cell>
          <cell r="Z11" t="str">
            <v>0:25:13.6</v>
          </cell>
          <cell r="AA11" t="str">
            <v>0:26:54.5</v>
          </cell>
          <cell r="AB11" t="str">
            <v>0:20:43.7</v>
          </cell>
          <cell r="AC11" t="str">
            <v>0:21:18.2</v>
          </cell>
          <cell r="AD11" t="str">
            <v>0:20:15.5</v>
          </cell>
          <cell r="AE11" t="str">
            <v>0:23:24.6</v>
          </cell>
          <cell r="AF11" t="str">
            <v>0:23:33.9</v>
          </cell>
          <cell r="AG11" t="str">
            <v>0:18:30.5</v>
          </cell>
          <cell r="AH11" t="str">
            <v>0:19:04.3</v>
          </cell>
          <cell r="AI11" t="str">
            <v>0:18:58.9</v>
          </cell>
          <cell r="AJ11" t="str">
            <v>0:21:45.0</v>
          </cell>
          <cell r="AK11" t="str">
            <v>0:24:34.9</v>
          </cell>
        </row>
        <row r="12">
          <cell r="F12" t="str">
            <v>0:18:31.2</v>
          </cell>
          <cell r="G12" t="str">
            <v>0:19:22.5</v>
          </cell>
          <cell r="H12" t="str">
            <v>0:19:03.5</v>
          </cell>
          <cell r="I12" t="str">
            <v>0:19:43.9</v>
          </cell>
          <cell r="J12" t="str">
            <v>0:19:48.0</v>
          </cell>
          <cell r="K12" t="str">
            <v>0:19:49.5</v>
          </cell>
          <cell r="L12" t="str">
            <v>0:20:33.5</v>
          </cell>
          <cell r="M12" t="str">
            <v>0:20:46.7</v>
          </cell>
          <cell r="N12" t="str">
            <v>0:21:24.2</v>
          </cell>
          <cell r="O12" t="str">
            <v>0:21:39.2</v>
          </cell>
          <cell r="P12" t="str">
            <v>0:20:36.1</v>
          </cell>
          <cell r="Q12" t="str">
            <v>0:20:12.8</v>
          </cell>
          <cell r="R12" t="str">
            <v>0:20:51.0</v>
          </cell>
          <cell r="S12" t="str">
            <v>0:20:38.4</v>
          </cell>
          <cell r="T12" t="str">
            <v>0:21:57.5</v>
          </cell>
          <cell r="U12" t="str">
            <v>0:20:52.0</v>
          </cell>
          <cell r="V12" t="str">
            <v>0:21:19.9</v>
          </cell>
          <cell r="W12" t="str">
            <v>0:22:25.7</v>
          </cell>
          <cell r="X12" t="str">
            <v>0:21:52.1</v>
          </cell>
          <cell r="Y12" t="str">
            <v>0:21:16.3</v>
          </cell>
          <cell r="Z12" t="str">
            <v>0:20:50.3</v>
          </cell>
          <cell r="AA12" t="str">
            <v>0:20:29.9</v>
          </cell>
          <cell r="AB12" t="str">
            <v>0:21:19.6</v>
          </cell>
          <cell r="AC12" t="str">
            <v>0:21:14.8</v>
          </cell>
          <cell r="AD12" t="str">
            <v>0:21:57.0</v>
          </cell>
          <cell r="AE12" t="str">
            <v>0:22:19.2</v>
          </cell>
          <cell r="AF12" t="str">
            <v>0:21:02.5</v>
          </cell>
          <cell r="AG12" t="str">
            <v>0:21:31.0</v>
          </cell>
          <cell r="AH12" t="str">
            <v>0:21:16.7</v>
          </cell>
          <cell r="AI12" t="str">
            <v>0:21:01.4</v>
          </cell>
          <cell r="AJ12" t="str">
            <v>0:22:32.2</v>
          </cell>
        </row>
        <row r="13">
          <cell r="F13" t="str">
            <v>0:18:42.4</v>
          </cell>
          <cell r="G13" t="str">
            <v>0:19:26.0</v>
          </cell>
          <cell r="H13" t="str">
            <v>0:19:49.7</v>
          </cell>
          <cell r="I13" t="str">
            <v>0:19:16.1</v>
          </cell>
          <cell r="J13" t="str">
            <v>0:19:56.5</v>
          </cell>
          <cell r="K13" t="str">
            <v>0:19:57.0</v>
          </cell>
          <cell r="L13" t="str">
            <v>0:20:27.7</v>
          </cell>
          <cell r="M13" t="str">
            <v>0:20:22.2</v>
          </cell>
          <cell r="N13" t="str">
            <v>0:20:25.5</v>
          </cell>
          <cell r="O13" t="str">
            <v>0:21:09.8</v>
          </cell>
          <cell r="P13" t="str">
            <v>0:24:27.9</v>
          </cell>
          <cell r="Q13" t="str">
            <v>0:25:11.5</v>
          </cell>
          <cell r="R13" t="str">
            <v>0:24:37.7</v>
          </cell>
          <cell r="S13" t="str">
            <v>0:25:05.1</v>
          </cell>
          <cell r="T13" t="str">
            <v>0:30:07.1</v>
          </cell>
          <cell r="U13" t="str">
            <v>0:26:43.9</v>
          </cell>
          <cell r="V13" t="str">
            <v>0:25:19.3</v>
          </cell>
          <cell r="W13" t="str">
            <v>0:22:30.8</v>
          </cell>
          <cell r="X13" t="str">
            <v>0:21:36.4</v>
          </cell>
          <cell r="Y13" t="str">
            <v>0:22:07.2</v>
          </cell>
          <cell r="Z13" t="str">
            <v>0:22:07.0</v>
          </cell>
          <cell r="AA13" t="str">
            <v>0:23:59.7</v>
          </cell>
          <cell r="AB13" t="str">
            <v>0:23:31.4</v>
          </cell>
          <cell r="AC13" t="str">
            <v>0:23:31.4</v>
          </cell>
          <cell r="AD13" t="str">
            <v>0:23:35.5</v>
          </cell>
          <cell r="AE13" t="str">
            <v>0:22:06.2</v>
          </cell>
          <cell r="AF13" t="str">
            <v>0:20:33.5</v>
          </cell>
          <cell r="AG13" t="str">
            <v>0:19:27.9</v>
          </cell>
          <cell r="AH13" t="str">
            <v>0:18:56.8</v>
          </cell>
        </row>
        <row r="14">
          <cell r="F14" t="str">
            <v>0:18:08.7</v>
          </cell>
          <cell r="G14" t="str">
            <v>0:18:39.9</v>
          </cell>
          <cell r="H14" t="str">
            <v>0:18:42.4</v>
          </cell>
          <cell r="I14" t="str">
            <v>0:18:45.7</v>
          </cell>
          <cell r="J14" t="str">
            <v>0:18:25.0</v>
          </cell>
          <cell r="K14" t="str">
            <v>0:18:44.6</v>
          </cell>
          <cell r="L14" t="str">
            <v>0:18:57.2</v>
          </cell>
          <cell r="M14" t="str">
            <v>0:19:26.2</v>
          </cell>
          <cell r="N14" t="str">
            <v>0:19:41.9</v>
          </cell>
          <cell r="O14" t="str">
            <v>0:19:59.5</v>
          </cell>
          <cell r="P14" t="str">
            <v>0:20:32.9</v>
          </cell>
          <cell r="Q14" t="str">
            <v>0:21:46.9</v>
          </cell>
          <cell r="R14" t="str">
            <v>0:21:31.7</v>
          </cell>
          <cell r="S14" t="str">
            <v>0:22:10.7</v>
          </cell>
          <cell r="T14" t="str">
            <v>0:21:50.2</v>
          </cell>
          <cell r="U14" t="str">
            <v>0:21:46.9</v>
          </cell>
          <cell r="V14" t="str">
            <v>0:22:11.0</v>
          </cell>
          <cell r="W14" t="str">
            <v>0:22:26.7</v>
          </cell>
          <cell r="X14" t="str">
            <v>0:22:13.5</v>
          </cell>
          <cell r="Y14" t="str">
            <v>0:23:57.4</v>
          </cell>
          <cell r="Z14" t="str">
            <v>0:25:02.4</v>
          </cell>
          <cell r="AA14" t="str">
            <v>0:24:07.3</v>
          </cell>
          <cell r="AB14" t="str">
            <v>0:24:29.0</v>
          </cell>
          <cell r="AC14" t="str">
            <v>0:23:51.2</v>
          </cell>
          <cell r="AD14" t="str">
            <v>0:25:35.3</v>
          </cell>
          <cell r="AE14" t="str">
            <v>0:25:14.7</v>
          </cell>
          <cell r="AF14" t="str">
            <v>0:23:47.2</v>
          </cell>
          <cell r="AG14" t="str">
            <v>0:25:14.0</v>
          </cell>
          <cell r="AH14" t="str">
            <v>0:25:33.7</v>
          </cell>
          <cell r="AI14" t="str">
            <v>0:24:10.0</v>
          </cell>
        </row>
        <row r="15">
          <cell r="F15" t="str">
            <v>0:18:29.8</v>
          </cell>
          <cell r="G15" t="str">
            <v>0:18:59.2</v>
          </cell>
          <cell r="H15" t="str">
            <v>0:18:44.0</v>
          </cell>
          <cell r="I15" t="str">
            <v>0:20:00.9</v>
          </cell>
          <cell r="J15" t="str">
            <v>0:19:37.8</v>
          </cell>
          <cell r="K15" t="str">
            <v>0:19:42.4</v>
          </cell>
          <cell r="L15" t="str">
            <v>0:19:46.0</v>
          </cell>
          <cell r="M15" t="str">
            <v>0:20:45.5</v>
          </cell>
          <cell r="N15" t="str">
            <v>0:21:22.2</v>
          </cell>
          <cell r="O15" t="str">
            <v>0:20:01.0</v>
          </cell>
          <cell r="P15" t="str">
            <v>0:19:45.7</v>
          </cell>
          <cell r="Q15" t="str">
            <v>0:20:11.6</v>
          </cell>
          <cell r="R15" t="str">
            <v>0:20:08.6</v>
          </cell>
          <cell r="S15" t="str">
            <v>0:24:41.6</v>
          </cell>
          <cell r="T15" t="str">
            <v>0:21:12.5</v>
          </cell>
          <cell r="U15" t="str">
            <v>0:21:36.0</v>
          </cell>
          <cell r="V15" t="str">
            <v>0:21:21.7</v>
          </cell>
          <cell r="W15" t="str">
            <v>0:23:36.7</v>
          </cell>
          <cell r="X15" t="str">
            <v>0:25:42.9</v>
          </cell>
          <cell r="Y15" t="str">
            <v>0:26:46.4</v>
          </cell>
          <cell r="Z15" t="str">
            <v>0:21:14.7</v>
          </cell>
          <cell r="AA15" t="str">
            <v>0:20:54.5</v>
          </cell>
          <cell r="AB15" t="str">
            <v>0:26:01.7</v>
          </cell>
          <cell r="AC15" t="str">
            <v>0:30:21.2</v>
          </cell>
          <cell r="AD15" t="str">
            <v>0:21:27.6</v>
          </cell>
          <cell r="AE15" t="str">
            <v>0:20:32.4</v>
          </cell>
          <cell r="AF15" t="str">
            <v>0:20:31.4</v>
          </cell>
          <cell r="AG15" t="str">
            <v>0:27:54.7</v>
          </cell>
          <cell r="AH15" t="str">
            <v>0:29:55.3</v>
          </cell>
        </row>
        <row r="16">
          <cell r="F16" t="str">
            <v>0:17:32.0</v>
          </cell>
          <cell r="G16" t="str">
            <v>0:18:19.2</v>
          </cell>
          <cell r="H16" t="str">
            <v>0:18:23.0</v>
          </cell>
          <cell r="I16" t="str">
            <v>0:18:46.1</v>
          </cell>
          <cell r="J16" t="str">
            <v>0:19:10.8</v>
          </cell>
          <cell r="K16" t="str">
            <v>0:19:51.8</v>
          </cell>
          <cell r="L16" t="str">
            <v>0:20:15.2</v>
          </cell>
          <cell r="M16" t="str">
            <v>0:21:05.2</v>
          </cell>
          <cell r="N16" t="str">
            <v>0:21:19.5</v>
          </cell>
          <cell r="O16" t="str">
            <v>0:25:07.5</v>
          </cell>
          <cell r="P16" t="str">
            <v>0:21:40.2</v>
          </cell>
          <cell r="Q16" t="str">
            <v>0:22:31.6</v>
          </cell>
          <cell r="R16" t="str">
            <v>0:23:27.8</v>
          </cell>
          <cell r="S16" t="str">
            <v>0:23:20.7</v>
          </cell>
          <cell r="T16" t="str">
            <v>0:23:48.2</v>
          </cell>
          <cell r="U16" t="str">
            <v>0:28:25.5</v>
          </cell>
          <cell r="V16" t="str">
            <v>0:22:44.7</v>
          </cell>
          <cell r="W16" t="str">
            <v>0:22:53.0</v>
          </cell>
          <cell r="X16" t="str">
            <v>0:23:10.7</v>
          </cell>
          <cell r="Y16" t="str">
            <v>0:25:06.0</v>
          </cell>
          <cell r="Z16" t="str">
            <v>0:24:08.5</v>
          </cell>
          <cell r="AA16" t="str">
            <v>0:24:05.2</v>
          </cell>
          <cell r="AB16" t="str">
            <v>0:23:28.6</v>
          </cell>
          <cell r="AC16" t="str">
            <v>0:23:50.9</v>
          </cell>
          <cell r="AD16" t="str">
            <v>0:25:10.3</v>
          </cell>
          <cell r="AE16" t="str">
            <v>0:22:16.1</v>
          </cell>
          <cell r="AF16" t="str">
            <v>0:22:02.7</v>
          </cell>
          <cell r="AG16" t="str">
            <v>0:22:07.1</v>
          </cell>
          <cell r="AH16" t="str">
            <v>0:22:08.3</v>
          </cell>
        </row>
        <row r="17">
          <cell r="F17" t="str">
            <v>0:18:20.9</v>
          </cell>
          <cell r="G17" t="str">
            <v>0:19:15.0</v>
          </cell>
          <cell r="H17" t="str">
            <v>0:19:44.5</v>
          </cell>
          <cell r="I17" t="str">
            <v>0:20:06.0</v>
          </cell>
          <cell r="J17" t="str">
            <v>0:19:59.0</v>
          </cell>
          <cell r="K17" t="str">
            <v>0:19:42.5</v>
          </cell>
          <cell r="L17" t="str">
            <v>0:20:10.5</v>
          </cell>
          <cell r="M17" t="str">
            <v>0:20:31.6</v>
          </cell>
          <cell r="N17" t="str">
            <v>0:20:55.0</v>
          </cell>
          <cell r="O17" t="str">
            <v>0:20:33.0</v>
          </cell>
          <cell r="P17" t="str">
            <v>0:21:46.8</v>
          </cell>
          <cell r="Q17" t="str">
            <v>0:20:47.9</v>
          </cell>
          <cell r="R17" t="str">
            <v>0:26:53.0</v>
          </cell>
          <cell r="S17" t="str">
            <v>0:27:15.1</v>
          </cell>
          <cell r="T17" t="str">
            <v>0:27:35.1</v>
          </cell>
          <cell r="U17" t="str">
            <v>0:25:02.3</v>
          </cell>
          <cell r="V17" t="str">
            <v>0:23:41.2</v>
          </cell>
          <cell r="W17" t="str">
            <v>0:23:59.7</v>
          </cell>
          <cell r="X17" t="str">
            <v>0:25:13.5</v>
          </cell>
          <cell r="Y17" t="str">
            <v>0:25:43.3</v>
          </cell>
          <cell r="Z17" t="str">
            <v>0:25:12.8</v>
          </cell>
          <cell r="AA17" t="str">
            <v>0:25:05.7</v>
          </cell>
          <cell r="AB17" t="str">
            <v>0:24:28.6</v>
          </cell>
          <cell r="AC17" t="str">
            <v>0:24:44.1</v>
          </cell>
          <cell r="AD17" t="str">
            <v>0:23:58.8</v>
          </cell>
          <cell r="AE17" t="str">
            <v>0:23:57.9</v>
          </cell>
          <cell r="AF17" t="str">
            <v>0:22:57.1</v>
          </cell>
          <cell r="AG17" t="str">
            <v>0:22:22.6</v>
          </cell>
          <cell r="AH17" t="str">
            <v>0:21:01.6</v>
          </cell>
        </row>
        <row r="18">
          <cell r="F18" t="str">
            <v>0:16:59.9</v>
          </cell>
          <cell r="G18" t="str">
            <v>0:17:17.8</v>
          </cell>
          <cell r="H18" t="str">
            <v>0:17:30.5</v>
          </cell>
          <cell r="I18" t="str">
            <v>0:18:07.0</v>
          </cell>
          <cell r="J18" t="str">
            <v>0:19:01.4</v>
          </cell>
          <cell r="K18" t="str">
            <v>0:19:45.8</v>
          </cell>
          <cell r="L18" t="str">
            <v>0:20:26.2</v>
          </cell>
          <cell r="M18" t="str">
            <v>0:20:51.6</v>
          </cell>
          <cell r="N18" t="str">
            <v>0:28:23.8</v>
          </cell>
          <cell r="O18" t="str">
            <v>0:25:30.7</v>
          </cell>
          <cell r="P18" t="str">
            <v>0:27:54.6</v>
          </cell>
          <cell r="Q18" t="str">
            <v>0:35:10.1</v>
          </cell>
          <cell r="R18" t="str">
            <v>0:20:57.2</v>
          </cell>
          <cell r="S18" t="str">
            <v>0:24:32.4</v>
          </cell>
          <cell r="T18" t="str">
            <v>0:21:51.4</v>
          </cell>
          <cell r="U18" t="str">
            <v>0:27:44.1</v>
          </cell>
          <cell r="V18" t="str">
            <v>0:28:14.2</v>
          </cell>
          <cell r="W18" t="str">
            <v>0:24:32.5</v>
          </cell>
          <cell r="X18" t="str">
            <v>0:24:19.2</v>
          </cell>
          <cell r="Y18" t="str">
            <v>0:27:08.2</v>
          </cell>
          <cell r="Z18" t="str">
            <v>0:28:10.5</v>
          </cell>
          <cell r="AA18" t="str">
            <v>0:20:28.7</v>
          </cell>
          <cell r="AB18" t="str">
            <v>0:33:52.2</v>
          </cell>
          <cell r="AC18" t="str">
            <v>0:25:24.0</v>
          </cell>
          <cell r="AD18" t="str">
            <v>0:28:09.8</v>
          </cell>
          <cell r="AE18" t="str">
            <v>0:25:07.1</v>
          </cell>
          <cell r="AF18" t="str">
            <v>0:22:05.0</v>
          </cell>
          <cell r="AG18" t="str">
            <v>0:06:12.2</v>
          </cell>
          <cell r="AH18" t="str">
            <v>0:06:10.0</v>
          </cell>
        </row>
        <row r="19">
          <cell r="F19" t="str">
            <v>0:18:44.3</v>
          </cell>
          <cell r="G19" t="str">
            <v>0:18:39.6</v>
          </cell>
          <cell r="H19" t="str">
            <v>0:18:58.2</v>
          </cell>
          <cell r="I19" t="str">
            <v>0:19:04.2</v>
          </cell>
          <cell r="J19" t="str">
            <v>0:19:13.4</v>
          </cell>
          <cell r="K19" t="str">
            <v>0:19:51.2</v>
          </cell>
          <cell r="L19" t="str">
            <v>0:20:49.5</v>
          </cell>
          <cell r="M19" t="str">
            <v>0:21:17.3</v>
          </cell>
          <cell r="N19" t="str">
            <v>0:21:33.8</v>
          </cell>
          <cell r="O19" t="str">
            <v>0:21:29.7</v>
          </cell>
          <cell r="P19" t="str">
            <v>0:21:10.7</v>
          </cell>
          <cell r="Q19" t="str">
            <v>0:22:03.3</v>
          </cell>
          <cell r="R19" t="str">
            <v>0:22:46.0</v>
          </cell>
          <cell r="S19" t="str">
            <v>0:25:11.3</v>
          </cell>
          <cell r="T19" t="str">
            <v>0:23:56.4</v>
          </cell>
          <cell r="U19" t="str">
            <v>0:24:27.6</v>
          </cell>
          <cell r="V19" t="str">
            <v>0:22:55.3</v>
          </cell>
          <cell r="W19" t="str">
            <v>0:22:33.1</v>
          </cell>
          <cell r="X19" t="str">
            <v>0:21:36.8</v>
          </cell>
          <cell r="Y19" t="str">
            <v>0:22:53.8</v>
          </cell>
          <cell r="Z19" t="str">
            <v>0:24:06.9</v>
          </cell>
          <cell r="AA19" t="str">
            <v>0:27:38.6</v>
          </cell>
          <cell r="AB19" t="str">
            <v>0:25:35.9</v>
          </cell>
          <cell r="AC19" t="str">
            <v>0:26:23.1</v>
          </cell>
          <cell r="AD19" t="str">
            <v>0:25:39.1</v>
          </cell>
          <cell r="AE19" t="str">
            <v>0:26:58.9</v>
          </cell>
          <cell r="AF19" t="str">
            <v>0:28:32.9</v>
          </cell>
          <cell r="AG19" t="str">
            <v>0:30:15.6</v>
          </cell>
        </row>
        <row r="20">
          <cell r="F20" t="str">
            <v>0:20:27.2</v>
          </cell>
          <cell r="G20" t="str">
            <v>0:21:24.1</v>
          </cell>
          <cell r="H20" t="str">
            <v>0:21:53.5</v>
          </cell>
          <cell r="I20" t="str">
            <v>0:29:12.5</v>
          </cell>
          <cell r="J20" t="str">
            <v>0:24:32.8</v>
          </cell>
          <cell r="K20" t="str">
            <v>0:25:51.5</v>
          </cell>
          <cell r="L20" t="str">
            <v>0:28:19.3</v>
          </cell>
          <cell r="M20" t="str">
            <v>0:29:07.9</v>
          </cell>
          <cell r="N20" t="str">
            <v>0:27:29.5</v>
          </cell>
          <cell r="O20" t="str">
            <v>0:37:48.5</v>
          </cell>
          <cell r="P20" t="str">
            <v>0:36:08.2</v>
          </cell>
          <cell r="Q20" t="str">
            <v>0:37:30.2</v>
          </cell>
          <cell r="R20" t="str">
            <v>0:18:18.7</v>
          </cell>
          <cell r="S20" t="str">
            <v>0:18:26.4</v>
          </cell>
          <cell r="T20" t="str">
            <v>0:18:24.5</v>
          </cell>
          <cell r="U20" t="str">
            <v>0:18:49.1</v>
          </cell>
          <cell r="V20" t="str">
            <v>0:19:32.0</v>
          </cell>
          <cell r="W20" t="str">
            <v>0:19:43.0</v>
          </cell>
          <cell r="X20" t="str">
            <v>0:19:15.5</v>
          </cell>
          <cell r="Y20" t="str">
            <v>0:20:32.4</v>
          </cell>
          <cell r="Z20" t="str">
            <v>0:21:05.5</v>
          </cell>
          <cell r="AA20" t="str">
            <v>0:20:36.4</v>
          </cell>
          <cell r="AB20" t="str">
            <v>0:20:34.6</v>
          </cell>
          <cell r="AC20" t="str">
            <v>0:19:41.8</v>
          </cell>
          <cell r="AD20" t="str">
            <v>0:19:45.8</v>
          </cell>
          <cell r="AE20" t="str">
            <v>0:19:21.6</v>
          </cell>
          <cell r="AF20" t="str">
            <v>0:18:55.8</v>
          </cell>
          <cell r="AG20" t="str">
            <v>0:19:21.4</v>
          </cell>
        </row>
        <row r="21">
          <cell r="F21" t="str">
            <v>0:18:23.7</v>
          </cell>
          <cell r="G21" t="str">
            <v>0:19:29.5</v>
          </cell>
          <cell r="H21" t="str">
            <v>0:17:54.6</v>
          </cell>
          <cell r="I21" t="str">
            <v>0:18:26.9</v>
          </cell>
          <cell r="J21" t="str">
            <v>0:18:26.7</v>
          </cell>
          <cell r="K21" t="str">
            <v>0:19:02.7</v>
          </cell>
          <cell r="L21" t="str">
            <v>0:19:45.2</v>
          </cell>
          <cell r="M21" t="str">
            <v>0:22:24.7</v>
          </cell>
          <cell r="N21" t="str">
            <v>0:28:30.0</v>
          </cell>
          <cell r="O21" t="str">
            <v>0:30:03.2</v>
          </cell>
          <cell r="P21" t="str">
            <v>0:30:30.8</v>
          </cell>
          <cell r="Q21" t="str">
            <v>0:28:58.0</v>
          </cell>
          <cell r="R21" t="str">
            <v>0:21:55.3</v>
          </cell>
          <cell r="S21" t="str">
            <v>0:21:42.4</v>
          </cell>
          <cell r="T21" t="str">
            <v>0:23:09.6</v>
          </cell>
          <cell r="U21" t="str">
            <v>0:29:22.9</v>
          </cell>
          <cell r="V21" t="str">
            <v>0:23:48.6</v>
          </cell>
          <cell r="W21" t="str">
            <v>0:26:23.4</v>
          </cell>
          <cell r="X21" t="str">
            <v>0:23:17.4</v>
          </cell>
          <cell r="Y21" t="str">
            <v>0:22:07.0</v>
          </cell>
          <cell r="Z21" t="str">
            <v>0:23:25.2</v>
          </cell>
          <cell r="AA21" t="str">
            <v>0:30:26.3</v>
          </cell>
          <cell r="AB21" t="str">
            <v>0:23:12.9</v>
          </cell>
          <cell r="AC21" t="str">
            <v>0:21:35.6</v>
          </cell>
          <cell r="AD21" t="str">
            <v>0:22:12.4</v>
          </cell>
          <cell r="AE21" t="str">
            <v>0:23:12.9</v>
          </cell>
          <cell r="AF21" t="str">
            <v>0:22:54.6</v>
          </cell>
          <cell r="AG21" t="str">
            <v>0:31:17.7</v>
          </cell>
        </row>
        <row r="22">
          <cell r="F22" t="str">
            <v>0:17:32.3</v>
          </cell>
          <cell r="G22" t="str">
            <v>0:18:40.9</v>
          </cell>
          <cell r="H22" t="str">
            <v>0:18:50.6</v>
          </cell>
          <cell r="I22" t="str">
            <v>0:19:36.4</v>
          </cell>
          <cell r="J22" t="str">
            <v>0:19:12.4</v>
          </cell>
          <cell r="K22" t="str">
            <v>0:19:56.4</v>
          </cell>
          <cell r="L22" t="str">
            <v>0:21:18.8</v>
          </cell>
          <cell r="M22" t="str">
            <v>0:22:29.7</v>
          </cell>
          <cell r="N22" t="str">
            <v>0:22:45.5</v>
          </cell>
          <cell r="O22" t="str">
            <v>0:24:31.5</v>
          </cell>
          <cell r="P22" t="str">
            <v>0:25:54.7</v>
          </cell>
          <cell r="Q22" t="str">
            <v>0:33:55.5</v>
          </cell>
          <cell r="R22" t="str">
            <v>0:25:33.2</v>
          </cell>
          <cell r="S22" t="str">
            <v>0:26:49.9</v>
          </cell>
          <cell r="T22" t="str">
            <v>0:27:55.6</v>
          </cell>
          <cell r="U22" t="str">
            <v>0:27:10.3</v>
          </cell>
          <cell r="V22" t="str">
            <v>0:27:42.7</v>
          </cell>
          <cell r="W22" t="str">
            <v>0:24:04.9</v>
          </cell>
          <cell r="X22" t="str">
            <v>0:26:03.4</v>
          </cell>
          <cell r="Y22" t="str">
            <v>0:24:55.8</v>
          </cell>
          <cell r="Z22" t="str">
            <v>0:26:12.4</v>
          </cell>
          <cell r="AA22" t="str">
            <v>0:24:31.4</v>
          </cell>
          <cell r="AB22" t="str">
            <v>0:24:06.8</v>
          </cell>
          <cell r="AC22" t="str">
            <v>0:22:40.3</v>
          </cell>
          <cell r="AD22" t="str">
            <v>0:24:26.8</v>
          </cell>
          <cell r="AE22" t="str">
            <v>0:22:43.3</v>
          </cell>
          <cell r="AF22" t="str">
            <v>0:23:11.6</v>
          </cell>
          <cell r="AG22" t="str">
            <v>0:22:46.0</v>
          </cell>
        </row>
        <row r="23">
          <cell r="F23" t="str">
            <v>0:18:02.5</v>
          </cell>
          <cell r="G23" t="str">
            <v>0:18:18.3</v>
          </cell>
          <cell r="H23" t="str">
            <v>0:18:23.9</v>
          </cell>
          <cell r="I23" t="str">
            <v>0:18:41.2</v>
          </cell>
          <cell r="J23" t="str">
            <v>0:18:23.6</v>
          </cell>
          <cell r="K23" t="str">
            <v>0:18:32.1</v>
          </cell>
          <cell r="L23" t="str">
            <v>0:19:20.5</v>
          </cell>
          <cell r="M23" t="str">
            <v>0:19:20.7</v>
          </cell>
          <cell r="N23" t="str">
            <v>0:20:56.0</v>
          </cell>
          <cell r="O23" t="str">
            <v>0:25:16.7</v>
          </cell>
          <cell r="P23" t="str">
            <v>0:23:42.2</v>
          </cell>
          <cell r="Q23" t="str">
            <v>0:23:58.1</v>
          </cell>
          <cell r="R23" t="str">
            <v>0:24:31.5</v>
          </cell>
          <cell r="S23" t="str">
            <v>0:28:34.8</v>
          </cell>
          <cell r="T23" t="str">
            <v>0:24:04.6</v>
          </cell>
          <cell r="U23" t="str">
            <v>0:21:54.4</v>
          </cell>
          <cell r="V23" t="str">
            <v>0:34:25.7</v>
          </cell>
          <cell r="W23" t="str">
            <v>0:24:41.3</v>
          </cell>
          <cell r="X23" t="str">
            <v>0:27:26.7</v>
          </cell>
          <cell r="Y23" t="str">
            <v>0:31:11.5</v>
          </cell>
          <cell r="Z23" t="str">
            <v>0:32:47.5</v>
          </cell>
          <cell r="AA23" t="str">
            <v>0:27:24.0</v>
          </cell>
          <cell r="AB23" t="str">
            <v>0:28:21.7</v>
          </cell>
          <cell r="AC23" t="str">
            <v>0:22:57.4</v>
          </cell>
          <cell r="AD23" t="str">
            <v>0:21:29.5</v>
          </cell>
          <cell r="AE23" t="str">
            <v>0:25:04.4</v>
          </cell>
          <cell r="AF23" t="str">
            <v>0:22:44.9</v>
          </cell>
        </row>
        <row r="24">
          <cell r="F24" t="str">
            <v>0:22:32.8</v>
          </cell>
          <cell r="G24" t="str">
            <v>0:22:30.5</v>
          </cell>
          <cell r="H24" t="str">
            <v>0:17:30.2</v>
          </cell>
          <cell r="I24" t="str">
            <v>0:17:22.7</v>
          </cell>
          <cell r="J24" t="str">
            <v>0:17:30.6</v>
          </cell>
          <cell r="K24" t="str">
            <v>0:17:24.7</v>
          </cell>
          <cell r="L24" t="str">
            <v>0:22:19.6</v>
          </cell>
          <cell r="M24" t="str">
            <v>0:22:37.9</v>
          </cell>
          <cell r="N24" t="str">
            <v>0:23:00.2</v>
          </cell>
          <cell r="O24" t="str">
            <v>0:19:40.9</v>
          </cell>
          <cell r="P24" t="str">
            <v>0:19:43.9</v>
          </cell>
          <cell r="Q24" t="str">
            <v>0:19:54.8</v>
          </cell>
          <cell r="R24" t="str">
            <v>0:23:20.9</v>
          </cell>
          <cell r="S24" t="str">
            <v>0:24:01.4</v>
          </cell>
          <cell r="T24" t="str">
            <v>0:23:53.8</v>
          </cell>
          <cell r="U24" t="str">
            <v>0:19:44.3</v>
          </cell>
          <cell r="V24" t="str">
            <v>0:20:33.6</v>
          </cell>
          <cell r="W24" t="str">
            <v>0:20:22.9</v>
          </cell>
          <cell r="X24" t="str">
            <v>0:24:35.7</v>
          </cell>
          <cell r="Y24" t="str">
            <v>0:25:06.8</v>
          </cell>
          <cell r="Z24" t="str">
            <v>0:25:33.0</v>
          </cell>
          <cell r="AA24" t="str">
            <v>0:21:11.5</v>
          </cell>
          <cell r="AB24" t="str">
            <v>0:21:44.8</v>
          </cell>
          <cell r="AC24" t="str">
            <v>0:22:44.1</v>
          </cell>
          <cell r="AD24" t="str">
            <v>0:25:51.9</v>
          </cell>
          <cell r="AE24" t="str">
            <v>0:25:43.8</v>
          </cell>
          <cell r="AF24" t="str">
            <v>0:25:07.3</v>
          </cell>
          <cell r="AG24" t="str">
            <v>0:20:42.2</v>
          </cell>
          <cell r="AH24" t="str">
            <v>0:26:19.2</v>
          </cell>
        </row>
        <row r="25">
          <cell r="F25" t="str">
            <v>0:18:03.8</v>
          </cell>
          <cell r="G25" t="str">
            <v>0:17:33.6</v>
          </cell>
          <cell r="H25" t="str">
            <v>0:18:27.6</v>
          </cell>
          <cell r="I25" t="str">
            <v>0:18:03.3</v>
          </cell>
          <cell r="J25" t="str">
            <v>0:17:13.4</v>
          </cell>
          <cell r="K25" t="str">
            <v>0:17:41.5</v>
          </cell>
          <cell r="L25" t="str">
            <v>0:17:20.7</v>
          </cell>
          <cell r="M25" t="str">
            <v>0:20:34.7</v>
          </cell>
          <cell r="N25" t="str">
            <v>0:21:06.3</v>
          </cell>
          <cell r="O25" t="str">
            <v>0:21:24.9</v>
          </cell>
          <cell r="P25" t="str">
            <v>0:26:03.3</v>
          </cell>
          <cell r="Q25" t="str">
            <v>0:24:11.1</v>
          </cell>
          <cell r="R25" t="str">
            <v>0:25:35.7</v>
          </cell>
          <cell r="S25" t="str">
            <v>0:25:39.1</v>
          </cell>
          <cell r="T25" t="str">
            <v>0:22:55.0</v>
          </cell>
          <cell r="U25" t="str">
            <v>0:21:51.2</v>
          </cell>
          <cell r="V25" t="str">
            <v>0:27:44.3</v>
          </cell>
          <cell r="W25" t="str">
            <v>0:28:13.8</v>
          </cell>
          <cell r="X25" t="str">
            <v>0:24:33.7</v>
          </cell>
          <cell r="Y25" t="str">
            <v>0:24:18.3</v>
          </cell>
          <cell r="Z25" t="str">
            <v>0:27:09.0</v>
          </cell>
          <cell r="AA25" t="str">
            <v>0:28:11.2</v>
          </cell>
          <cell r="AB25" t="str">
            <v>0:31:31.5</v>
          </cell>
          <cell r="AC25" t="str">
            <v>0:22:48.5</v>
          </cell>
          <cell r="AD25" t="str">
            <v>0:25:25.7</v>
          </cell>
          <cell r="AE25" t="str">
            <v>0:28:49.1</v>
          </cell>
          <cell r="AF25" t="str">
            <v>0:29:58.1</v>
          </cell>
          <cell r="AG25" t="str">
            <v>0:28:55.4</v>
          </cell>
        </row>
        <row r="26">
          <cell r="F26" t="str">
            <v>0:20:42.7</v>
          </cell>
          <cell r="G26" t="str">
            <v>0:21:32.6</v>
          </cell>
          <cell r="H26" t="str">
            <v>0:21:18.7</v>
          </cell>
          <cell r="I26" t="str">
            <v>0:21:11.1</v>
          </cell>
          <cell r="J26" t="str">
            <v>0:21:47.5</v>
          </cell>
          <cell r="K26" t="str">
            <v>0:22:00.4</v>
          </cell>
          <cell r="L26" t="str">
            <v>0:22:40.4</v>
          </cell>
          <cell r="M26" t="str">
            <v>0:22:17.8</v>
          </cell>
          <cell r="N26" t="str">
            <v>0:24:11.8</v>
          </cell>
          <cell r="O26" t="str">
            <v>0:23:14.6</v>
          </cell>
          <cell r="P26" t="str">
            <v>0:24:09.1</v>
          </cell>
          <cell r="Q26" t="str">
            <v>0:25:50.4</v>
          </cell>
          <cell r="R26" t="str">
            <v>0:24:29.5</v>
          </cell>
          <cell r="S26" t="str">
            <v>0:25:16.5</v>
          </cell>
          <cell r="T26" t="str">
            <v>0:24:55.2</v>
          </cell>
          <cell r="U26" t="str">
            <v>0:25:20.8</v>
          </cell>
          <cell r="V26" t="str">
            <v>0:25:35.9</v>
          </cell>
          <cell r="W26" t="str">
            <v>0:24:53.5</v>
          </cell>
          <cell r="X26" t="str">
            <v>0:25:32.9</v>
          </cell>
          <cell r="Y26" t="str">
            <v>0:26:15.8</v>
          </cell>
          <cell r="Z26" t="str">
            <v>0:25:56.6</v>
          </cell>
          <cell r="AA26" t="str">
            <v>0:25:57.8</v>
          </cell>
          <cell r="AB26" t="str">
            <v>0:26:02.9</v>
          </cell>
          <cell r="AC26" t="str">
            <v>0:24:44.6</v>
          </cell>
          <cell r="AD26" t="str">
            <v>0:23:47.6</v>
          </cell>
          <cell r="AE26" t="str">
            <v>0:24:17.4</v>
          </cell>
          <cell r="AF26" t="str">
            <v>0:24:29.3</v>
          </cell>
        </row>
        <row r="27">
          <cell r="F27" t="str">
            <v>0:15:57.9</v>
          </cell>
          <cell r="G27" t="str">
            <v>0:16:15.5</v>
          </cell>
          <cell r="H27" t="str">
            <v>0:16:09.1</v>
          </cell>
          <cell r="I27" t="str">
            <v>0:16:43.5</v>
          </cell>
          <cell r="J27" t="str">
            <v>0:16:34.3</v>
          </cell>
          <cell r="K27" t="str">
            <v>0:17:28.3</v>
          </cell>
          <cell r="L27" t="str">
            <v>0:21:22.5</v>
          </cell>
          <cell r="M27" t="str">
            <v>0:36:28.1</v>
          </cell>
          <cell r="N27" t="str">
            <v>0:37:20.0</v>
          </cell>
          <cell r="O27" t="str">
            <v>0:32:34.7</v>
          </cell>
          <cell r="P27" t="str">
            <v>0:21:24.2</v>
          </cell>
          <cell r="Q27" t="str">
            <v>0:18:01.5</v>
          </cell>
          <cell r="R27" t="str">
            <v>0:19:34.4</v>
          </cell>
          <cell r="S27" t="str">
            <v>0:20:30.0</v>
          </cell>
          <cell r="T27" t="str">
            <v>0:25:46.3</v>
          </cell>
          <cell r="U27" t="str">
            <v>0:24:43.4</v>
          </cell>
          <cell r="V27" t="str">
            <v>0:26:58.9</v>
          </cell>
          <cell r="W27" t="str">
            <v>0:35:37.4</v>
          </cell>
          <cell r="X27" t="str">
            <v>0:31:21.6</v>
          </cell>
          <cell r="Y27" t="str">
            <v>0:27:58.8</v>
          </cell>
          <cell r="Z27" t="str">
            <v>0:31:52.3</v>
          </cell>
          <cell r="AA27" t="str">
            <v>0:23:52.3</v>
          </cell>
          <cell r="AB27" t="str">
            <v>0:26:46.5</v>
          </cell>
          <cell r="AC27" t="str">
            <v>0:31:27.7</v>
          </cell>
          <cell r="AD27" t="str">
            <v>0:20:47.6</v>
          </cell>
          <cell r="AE27" t="str">
            <v>0:35:34.6</v>
          </cell>
          <cell r="AF27" t="str">
            <v>0:10:24.6</v>
          </cell>
        </row>
        <row r="28">
          <cell r="F28" t="str">
            <v>0:17:59.3</v>
          </cell>
          <cell r="G28" t="str">
            <v>0:17:49.3</v>
          </cell>
          <cell r="H28" t="str">
            <v>0:18:56.7</v>
          </cell>
          <cell r="I28" t="str">
            <v>0:17:50.7</v>
          </cell>
          <cell r="J28" t="str">
            <v>0:17:52.0</v>
          </cell>
          <cell r="K28" t="str">
            <v>0:19:44.5</v>
          </cell>
          <cell r="L28" t="str">
            <v>0:19:07.4</v>
          </cell>
          <cell r="M28" t="str">
            <v>0:25:00.2</v>
          </cell>
          <cell r="N28" t="str">
            <v>0:20:46.0</v>
          </cell>
          <cell r="O28" t="str">
            <v>0:22:11.6</v>
          </cell>
          <cell r="P28" t="str">
            <v>0:24:31.7</v>
          </cell>
          <cell r="Q28" t="str">
            <v>0:23:45.6</v>
          </cell>
          <cell r="R28" t="str">
            <v>0:23:27.9</v>
          </cell>
          <cell r="S28" t="str">
            <v>0:24:27.7</v>
          </cell>
          <cell r="T28" t="str">
            <v>0:35:07.8</v>
          </cell>
          <cell r="U28" t="str">
            <v>0:23:20.4</v>
          </cell>
          <cell r="V28" t="str">
            <v>0:22:56.8</v>
          </cell>
          <cell r="W28" t="str">
            <v>0:24:53.4</v>
          </cell>
          <cell r="X28" t="str">
            <v>0:26:07.2</v>
          </cell>
          <cell r="Y28" t="str">
            <v>0:25:13.0</v>
          </cell>
          <cell r="Z28" t="str">
            <v>0:34:38.5</v>
          </cell>
          <cell r="AA28" t="str">
            <v>0:24:04.5</v>
          </cell>
          <cell r="AB28" t="str">
            <v>0:25:06.4</v>
          </cell>
          <cell r="AC28" t="str">
            <v>0:25:11.8</v>
          </cell>
          <cell r="AD28" t="str">
            <v>0:31:59.7</v>
          </cell>
          <cell r="AE28" t="str">
            <v>0:30:02.5</v>
          </cell>
          <cell r="AF28" t="str">
            <v>0:34:36.4</v>
          </cell>
        </row>
        <row r="29">
          <cell r="F29" t="str">
            <v>0:18:50.6</v>
          </cell>
          <cell r="G29" t="str">
            <v>0:18:44.7</v>
          </cell>
          <cell r="H29" t="str">
            <v>0:19:47.0</v>
          </cell>
          <cell r="I29" t="str">
            <v>0:18:20.8</v>
          </cell>
          <cell r="J29" t="str">
            <v>0:19:38.3</v>
          </cell>
          <cell r="K29" t="str">
            <v>0:19:50.0</v>
          </cell>
          <cell r="L29" t="str">
            <v>0:20:15.8</v>
          </cell>
          <cell r="M29" t="str">
            <v>0:21:22.8</v>
          </cell>
          <cell r="N29" t="str">
            <v>0:21:34.8</v>
          </cell>
          <cell r="O29" t="str">
            <v>0:21:29.9</v>
          </cell>
          <cell r="P29" t="str">
            <v>0:25:22.8</v>
          </cell>
          <cell r="Q29" t="str">
            <v>0:23:03.5</v>
          </cell>
          <cell r="R29" t="str">
            <v>0:24:49.8</v>
          </cell>
          <cell r="S29" t="str">
            <v>0:24:44.5</v>
          </cell>
          <cell r="T29" t="str">
            <v>0:32:57.2</v>
          </cell>
          <cell r="U29" t="str">
            <v>0:26:52.7</v>
          </cell>
          <cell r="V29" t="str">
            <v>0:26:21.6</v>
          </cell>
          <cell r="W29" t="str">
            <v>0:27:15.7</v>
          </cell>
          <cell r="X29" t="str">
            <v>0:28:12.1</v>
          </cell>
          <cell r="Y29" t="str">
            <v>0:27:38.9</v>
          </cell>
          <cell r="Z29" t="str">
            <v>0:29:24.2</v>
          </cell>
          <cell r="AA29" t="str">
            <v>0:30:33.7</v>
          </cell>
          <cell r="AB29" t="str">
            <v>0:23:40.3</v>
          </cell>
          <cell r="AC29" t="str">
            <v>0:28:56.7</v>
          </cell>
          <cell r="AD29" t="str">
            <v>0:31:33.5</v>
          </cell>
          <cell r="AE29" t="str">
            <v>0:32:38.0</v>
          </cell>
        </row>
        <row r="30">
          <cell r="F30" t="str">
            <v>0:21:32.6</v>
          </cell>
          <cell r="G30" t="str">
            <v>0:22:23.8</v>
          </cell>
          <cell r="H30" t="str">
            <v>0:22:13.2</v>
          </cell>
          <cell r="I30" t="str">
            <v>0:22:20.5</v>
          </cell>
          <cell r="J30" t="str">
            <v>0:22:28.3</v>
          </cell>
          <cell r="K30" t="str">
            <v>0:22:53.4</v>
          </cell>
          <cell r="L30" t="str">
            <v>0:22:58.0</v>
          </cell>
          <cell r="M30" t="str">
            <v>0:22:37.4</v>
          </cell>
          <cell r="N30" t="str">
            <v>0:24:15.0</v>
          </cell>
          <cell r="O30" t="str">
            <v>0:25:59.2</v>
          </cell>
          <cell r="P30" t="str">
            <v>0:25:50.1</v>
          </cell>
          <cell r="Q30" t="str">
            <v>0:25:19.0</v>
          </cell>
          <cell r="R30" t="str">
            <v>0:28:05.2</v>
          </cell>
          <cell r="S30" t="str">
            <v>0:25:26.5</v>
          </cell>
          <cell r="T30" t="str">
            <v>0:31:50.0</v>
          </cell>
          <cell r="U30" t="str">
            <v>0:26:49.9</v>
          </cell>
          <cell r="V30" t="str">
            <v>0:23:06.8</v>
          </cell>
          <cell r="W30" t="str">
            <v>0:23:18.6</v>
          </cell>
          <cell r="X30" t="str">
            <v>0:24:58.0</v>
          </cell>
          <cell r="Y30" t="str">
            <v>0:24:22.3</v>
          </cell>
          <cell r="Z30" t="str">
            <v>0:24:24.4</v>
          </cell>
          <cell r="AA30" t="str">
            <v>0:23:54.7</v>
          </cell>
          <cell r="AB30" t="str">
            <v>0:24:16.3</v>
          </cell>
          <cell r="AC30" t="str">
            <v>0:25:45.6</v>
          </cell>
          <cell r="AD30" t="str">
            <v>0:24:21.0</v>
          </cell>
          <cell r="AE30" t="str">
            <v>0:28:41.1</v>
          </cell>
        </row>
        <row r="31">
          <cell r="F31" t="str">
            <v>0:21:34.1</v>
          </cell>
          <cell r="G31" t="str">
            <v>0:22:24.7</v>
          </cell>
          <cell r="H31" t="str">
            <v>0:22:06.5</v>
          </cell>
          <cell r="I31" t="str">
            <v>0:22:11.3</v>
          </cell>
          <cell r="J31" t="str">
            <v>0:22:54.7</v>
          </cell>
          <cell r="K31" t="str">
            <v>0:23:04.1</v>
          </cell>
          <cell r="L31" t="str">
            <v>0:23:16.0</v>
          </cell>
          <cell r="M31" t="str">
            <v>0:23:28.1</v>
          </cell>
          <cell r="N31" t="str">
            <v>0:23:22.5</v>
          </cell>
          <cell r="O31" t="str">
            <v>0:24:50.1</v>
          </cell>
          <cell r="P31" t="str">
            <v>0:30:27.3</v>
          </cell>
          <cell r="Q31" t="str">
            <v>0:26:53.8</v>
          </cell>
          <cell r="R31" t="str">
            <v>0:24:13.2</v>
          </cell>
          <cell r="S31" t="str">
            <v>0:28:31.0</v>
          </cell>
          <cell r="T31" t="str">
            <v>0:27:25.7</v>
          </cell>
          <cell r="U31" t="str">
            <v>0:27:28.7</v>
          </cell>
          <cell r="V31" t="str">
            <v>0:27:53.7</v>
          </cell>
          <cell r="W31" t="str">
            <v>0:24:57.9</v>
          </cell>
          <cell r="X31" t="str">
            <v>0:26:24.2</v>
          </cell>
          <cell r="Y31" t="str">
            <v>0:30:46.5</v>
          </cell>
          <cell r="Z31" t="str">
            <v>0:27:41.5</v>
          </cell>
          <cell r="AA31" t="str">
            <v>0:25:19.7</v>
          </cell>
          <cell r="AB31" t="str">
            <v>0:29:17.2</v>
          </cell>
          <cell r="AC31" t="str">
            <v>0:32:14.8</v>
          </cell>
          <cell r="AD31" t="str">
            <v>0:27:58.1</v>
          </cell>
        </row>
        <row r="32">
          <cell r="F32" t="str">
            <v>0:18:46.9</v>
          </cell>
          <cell r="G32" t="str">
            <v>0:19:40.4</v>
          </cell>
          <cell r="H32" t="str">
            <v>0:20:33.4</v>
          </cell>
          <cell r="I32" t="str">
            <v>0:20:54.7</v>
          </cell>
          <cell r="J32" t="str">
            <v>0:20:57.8</v>
          </cell>
          <cell r="K32" t="str">
            <v>0:21:09.6</v>
          </cell>
          <cell r="L32" t="str">
            <v>0:21:23.6</v>
          </cell>
          <cell r="M32" t="str">
            <v>0:22:26.4</v>
          </cell>
          <cell r="N32" t="str">
            <v>0:23:10.0</v>
          </cell>
          <cell r="O32" t="str">
            <v>0:24:14.2</v>
          </cell>
          <cell r="P32" t="str">
            <v>0:23:37.7</v>
          </cell>
          <cell r="Q32" t="str">
            <v>0:29:20.7</v>
          </cell>
          <cell r="R32" t="str">
            <v>0:25:47.0</v>
          </cell>
          <cell r="S32" t="str">
            <v>0:24:49.9</v>
          </cell>
          <cell r="T32" t="str">
            <v>0:26:49.6</v>
          </cell>
          <cell r="U32" t="str">
            <v>0:35:03.3</v>
          </cell>
          <cell r="V32" t="str">
            <v>0:26:46.5</v>
          </cell>
          <cell r="W32" t="str">
            <v>0:28:18.2</v>
          </cell>
          <cell r="X32" t="str">
            <v>0:29:41.4</v>
          </cell>
          <cell r="Y32" t="str">
            <v>0:29:26.6</v>
          </cell>
          <cell r="Z32" t="str">
            <v>0:41:18.3</v>
          </cell>
          <cell r="AA32" t="str">
            <v>0:25:26.9</v>
          </cell>
          <cell r="AB32" t="str">
            <v>0:28:52.4</v>
          </cell>
          <cell r="AC32" t="str">
            <v>0:26:18.5</v>
          </cell>
          <cell r="AD32" t="str">
            <v>0:28:09.4</v>
          </cell>
        </row>
        <row r="33">
          <cell r="F33" t="str">
            <v>0:19:12.1</v>
          </cell>
          <cell r="G33" t="str">
            <v>0:19:18.8</v>
          </cell>
          <cell r="H33" t="str">
            <v>0:19:41.3</v>
          </cell>
          <cell r="I33" t="str">
            <v>0:20:17.5</v>
          </cell>
          <cell r="J33" t="str">
            <v>0:19:46.0</v>
          </cell>
          <cell r="K33" t="str">
            <v>0:19:48.9</v>
          </cell>
          <cell r="L33" t="str">
            <v>0:20:01.9</v>
          </cell>
          <cell r="M33" t="str">
            <v>0:19:32.3</v>
          </cell>
          <cell r="N33" t="str">
            <v>0:19:57.8</v>
          </cell>
          <cell r="O33" t="str">
            <v>0:21:20.0</v>
          </cell>
          <cell r="P33" t="str">
            <v>0:20:12.3</v>
          </cell>
          <cell r="Q33" t="str">
            <v>0:22:21.4</v>
          </cell>
          <cell r="R33" t="str">
            <v>0:20:22.0</v>
          </cell>
          <cell r="S33" t="str">
            <v>0:21:03.0</v>
          </cell>
          <cell r="T33" t="str">
            <v>0:23:22.9</v>
          </cell>
          <cell r="U33" t="str">
            <v>0:22:42.8</v>
          </cell>
          <cell r="V33" t="str">
            <v>0:27:23.2</v>
          </cell>
          <cell r="W33" t="str">
            <v>0:31:21.8</v>
          </cell>
          <cell r="X33" t="str">
            <v>0:31:13.0</v>
          </cell>
          <cell r="Y33" t="str">
            <v>0:36:53.6</v>
          </cell>
          <cell r="Z33" t="str">
            <v>0:40:11.3</v>
          </cell>
          <cell r="AA33" t="str">
            <v>0:38:59.6</v>
          </cell>
          <cell r="AB33" t="str">
            <v>0:37:23.1</v>
          </cell>
          <cell r="AC33" t="str">
            <v>0:39:56.2</v>
          </cell>
          <cell r="AD33" t="str">
            <v>0:37:57.1</v>
          </cell>
        </row>
        <row r="34">
          <cell r="F34" t="str">
            <v>0:19:42.1</v>
          </cell>
          <cell r="G34" t="str">
            <v>0:21:49.8</v>
          </cell>
          <cell r="H34" t="str">
            <v>0:19:37.5</v>
          </cell>
          <cell r="I34" t="str">
            <v>0:20:52.4</v>
          </cell>
          <cell r="J34" t="str">
            <v>0:19:36.0</v>
          </cell>
          <cell r="K34" t="str">
            <v>0:21:29.0</v>
          </cell>
          <cell r="L34" t="str">
            <v>0:20:28.3</v>
          </cell>
          <cell r="M34" t="str">
            <v>0:21:00.1</v>
          </cell>
          <cell r="N34" t="str">
            <v>0:23:01.2</v>
          </cell>
          <cell r="O34" t="str">
            <v>0:22:22.2</v>
          </cell>
          <cell r="P34" t="str">
            <v>0:23:47.0</v>
          </cell>
          <cell r="Q34" t="str">
            <v>0:25:42.2</v>
          </cell>
          <cell r="R34" t="str">
            <v>0:24:56.2</v>
          </cell>
          <cell r="S34" t="str">
            <v>0:28:42.2</v>
          </cell>
          <cell r="T34" t="str">
            <v>0:40:55.1</v>
          </cell>
          <cell r="U34" t="str">
            <v>0:25:49.2</v>
          </cell>
          <cell r="V34" t="str">
            <v>0:26:26.7</v>
          </cell>
          <cell r="W34" t="str">
            <v>0:38:36.3</v>
          </cell>
          <cell r="X34" t="str">
            <v>0:31:14.9</v>
          </cell>
          <cell r="Y34" t="str">
            <v>0:28:33.0</v>
          </cell>
          <cell r="Z34" t="str">
            <v>0:27:58.9</v>
          </cell>
          <cell r="AA34" t="str">
            <v>0:29:49.1</v>
          </cell>
          <cell r="AB34" t="str">
            <v>0:28:48.8</v>
          </cell>
          <cell r="AC34" t="str">
            <v>0:29:27.7</v>
          </cell>
          <cell r="AD34" t="str">
            <v>0:29:56.9</v>
          </cell>
        </row>
        <row r="35">
          <cell r="F35" t="str">
            <v>0:20:10.4</v>
          </cell>
          <cell r="G35" t="str">
            <v>0:20:25.8</v>
          </cell>
          <cell r="H35" t="str">
            <v>0:20:50.6</v>
          </cell>
          <cell r="I35" t="str">
            <v>0:25:09.3</v>
          </cell>
          <cell r="J35" t="str">
            <v>0:21:19.0</v>
          </cell>
          <cell r="K35" t="str">
            <v>0:23:13.3</v>
          </cell>
          <cell r="L35" t="str">
            <v>0:25:20.9</v>
          </cell>
          <cell r="M35" t="str">
            <v>0:24:08.3</v>
          </cell>
          <cell r="N35" t="str">
            <v>0:24:07.5</v>
          </cell>
          <cell r="O35" t="str">
            <v>0:25:03.6</v>
          </cell>
          <cell r="P35" t="str">
            <v>0:24:36.4</v>
          </cell>
          <cell r="Q35" t="str">
            <v>0:26:42.2</v>
          </cell>
          <cell r="R35" t="str">
            <v>0:32:59.4</v>
          </cell>
          <cell r="S35" t="str">
            <v>0:28:10.7</v>
          </cell>
          <cell r="T35" t="str">
            <v>0:30:14.8</v>
          </cell>
          <cell r="U35" t="str">
            <v>0:27:24.6</v>
          </cell>
          <cell r="V35" t="str">
            <v>0:39:06.1</v>
          </cell>
          <cell r="W35" t="str">
            <v>0:29:55.6</v>
          </cell>
          <cell r="X35" t="str">
            <v>0:29:09.1</v>
          </cell>
          <cell r="Y35" t="str">
            <v>0:29:28.2</v>
          </cell>
          <cell r="Z35" t="str">
            <v>0:29:09.0</v>
          </cell>
          <cell r="AA35" t="str">
            <v>0:28:51.5</v>
          </cell>
          <cell r="AB35" t="str">
            <v>0:25:30.2</v>
          </cell>
          <cell r="AC35" t="str">
            <v>0:29:46.2</v>
          </cell>
        </row>
        <row r="36">
          <cell r="F36" t="str">
            <v>0:16:43.7</v>
          </cell>
          <cell r="G36" t="str">
            <v>0:17:25.3</v>
          </cell>
          <cell r="H36" t="str">
            <v>0:17:29.6</v>
          </cell>
          <cell r="I36" t="str">
            <v>0:18:28.5</v>
          </cell>
          <cell r="J36" t="str">
            <v>0:18:04.0</v>
          </cell>
          <cell r="K36" t="str">
            <v>0:18:58.9</v>
          </cell>
          <cell r="L36" t="str">
            <v>0:20:32.0</v>
          </cell>
          <cell r="M36" t="str">
            <v>0:32:40.9</v>
          </cell>
          <cell r="N36" t="str">
            <v>0:23:53.3</v>
          </cell>
          <cell r="O36" t="str">
            <v>0:26:14.4</v>
          </cell>
          <cell r="P36" t="str">
            <v>0:27:07.9</v>
          </cell>
          <cell r="Q36" t="str">
            <v>0:28:23.1</v>
          </cell>
          <cell r="R36" t="str">
            <v>0:34:24.1</v>
          </cell>
          <cell r="S36" t="str">
            <v>0:27:34.9</v>
          </cell>
          <cell r="T36" t="str">
            <v>0:33:56.3</v>
          </cell>
          <cell r="U36" t="str">
            <v>0:32:32.7</v>
          </cell>
          <cell r="V36" t="str">
            <v>0:29:55.9</v>
          </cell>
          <cell r="W36" t="str">
            <v>0:29:13.2</v>
          </cell>
          <cell r="X36" t="str">
            <v>0:33:57.1</v>
          </cell>
          <cell r="Y36" t="str">
            <v>0:29:47.3</v>
          </cell>
          <cell r="Z36" t="str">
            <v>0:30:26.9</v>
          </cell>
          <cell r="AA36" t="str">
            <v>0:30:54.9</v>
          </cell>
          <cell r="AB36" t="str">
            <v>0:30:01.7</v>
          </cell>
          <cell r="AC36" t="str">
            <v>0:31:21.3</v>
          </cell>
        </row>
        <row r="37">
          <cell r="F37" t="str">
            <v>0:15:24.8</v>
          </cell>
          <cell r="G37" t="str">
            <v>0:15:42.4</v>
          </cell>
          <cell r="H37" t="str">
            <v>0:16:14.3</v>
          </cell>
          <cell r="I37" t="str">
            <v>0:16:57.8</v>
          </cell>
          <cell r="J37" t="str">
            <v>0:17:48.7</v>
          </cell>
          <cell r="K37" t="str">
            <v>0:18:13.6</v>
          </cell>
          <cell r="L37" t="str">
            <v>0:19:06.7</v>
          </cell>
          <cell r="M37" t="str">
            <v>0:19:05.3</v>
          </cell>
          <cell r="N37" t="str">
            <v>0:26:45.8</v>
          </cell>
          <cell r="O37" t="str">
            <v>0:25:58.4</v>
          </cell>
          <cell r="P37" t="str">
            <v>0:30:47.7</v>
          </cell>
          <cell r="Q37" t="str">
            <v>0:33:19.5</v>
          </cell>
          <cell r="R37" t="str">
            <v>0:22:23.7</v>
          </cell>
          <cell r="S37" t="str">
            <v>0:29:40.1</v>
          </cell>
          <cell r="T37" t="str">
            <v>0:28:51.9</v>
          </cell>
          <cell r="U37" t="str">
            <v>0:24:27.4</v>
          </cell>
          <cell r="V37" t="str">
            <v>0:27:13.5</v>
          </cell>
          <cell r="W37" t="str">
            <v>0:24:33.7</v>
          </cell>
          <cell r="X37" t="str">
            <v>0:28:29.0</v>
          </cell>
          <cell r="Y37" t="str">
            <v>0:23:33.5</v>
          </cell>
          <cell r="Z37" t="str">
            <v>0:29:05.9</v>
          </cell>
          <cell r="AA37" t="str">
            <v>0:26:01.9</v>
          </cell>
          <cell r="AB37" t="str">
            <v>0:25:51.6</v>
          </cell>
          <cell r="AC37" t="str">
            <v>0:28:10.9</v>
          </cell>
          <cell r="AD37" t="str">
            <v>0:28:52.1</v>
          </cell>
          <cell r="AE37" t="str">
            <v>0:33:34.2</v>
          </cell>
        </row>
        <row r="38">
          <cell r="F38" t="str">
            <v>0:18:49.2</v>
          </cell>
          <cell r="G38" t="str">
            <v>0:19:28.1</v>
          </cell>
          <cell r="H38" t="str">
            <v>0:20:28.5</v>
          </cell>
          <cell r="I38" t="str">
            <v>0:21:15.0</v>
          </cell>
          <cell r="J38" t="str">
            <v>0:22:12.8</v>
          </cell>
          <cell r="K38" t="str">
            <v>0:22:22.2</v>
          </cell>
          <cell r="L38" t="str">
            <v>0:29:16.1</v>
          </cell>
          <cell r="M38" t="str">
            <v>0:22:58.4</v>
          </cell>
          <cell r="N38" t="str">
            <v>0:22:55.6</v>
          </cell>
          <cell r="O38" t="str">
            <v>0:29:21.3</v>
          </cell>
          <cell r="P38" t="str">
            <v>0:27:15.1</v>
          </cell>
          <cell r="Q38" t="str">
            <v>0:22:41.5</v>
          </cell>
          <cell r="R38" t="str">
            <v>0:32:17.3</v>
          </cell>
          <cell r="S38" t="str">
            <v>0:26:07.3</v>
          </cell>
          <cell r="T38" t="str">
            <v>0:24:08.4</v>
          </cell>
          <cell r="U38" t="str">
            <v>0:23:17.3</v>
          </cell>
          <cell r="V38" t="str">
            <v>0:26:43.1</v>
          </cell>
          <cell r="W38" t="str">
            <v>0:27:30.7</v>
          </cell>
          <cell r="X38" t="str">
            <v>0:30:54.3</v>
          </cell>
          <cell r="Y38" t="str">
            <v>0:33:42.4</v>
          </cell>
          <cell r="Z38" t="str">
            <v>0:33:01.1</v>
          </cell>
          <cell r="AA38" t="str">
            <v>0:29:52.2</v>
          </cell>
          <cell r="AB38" t="str">
            <v>0:30:38.0</v>
          </cell>
          <cell r="AC38" t="str">
            <v>0:38:02.9</v>
          </cell>
          <cell r="AD38" t="str">
            <v>0:36:48.4</v>
          </cell>
        </row>
        <row r="39">
          <cell r="F39" t="str">
            <v>0:21:22.2</v>
          </cell>
          <cell r="G39" t="str">
            <v>0:21:24.0</v>
          </cell>
          <cell r="H39" t="str">
            <v>0:21:20.9</v>
          </cell>
          <cell r="I39" t="str">
            <v>0:20:44.4</v>
          </cell>
          <cell r="J39" t="str">
            <v>0:20:13.2</v>
          </cell>
          <cell r="K39" t="str">
            <v>0:21:12.0</v>
          </cell>
          <cell r="L39" t="str">
            <v>0:21:38.0</v>
          </cell>
          <cell r="M39" t="str">
            <v>0:21:12.8</v>
          </cell>
          <cell r="N39" t="str">
            <v>0:22:54.0</v>
          </cell>
          <cell r="O39" t="str">
            <v>0:21:55.5</v>
          </cell>
          <cell r="P39" t="str">
            <v>0:22:27.5</v>
          </cell>
          <cell r="Q39" t="str">
            <v>0:24:30.7</v>
          </cell>
          <cell r="R39" t="str">
            <v>0:24:19.7</v>
          </cell>
          <cell r="S39" t="str">
            <v>0:26:30.8</v>
          </cell>
          <cell r="T39" t="str">
            <v>0:27:08.3</v>
          </cell>
          <cell r="U39" t="str">
            <v>0:29:16.8</v>
          </cell>
          <cell r="V39" t="str">
            <v>0:28:00.2</v>
          </cell>
          <cell r="W39" t="str">
            <v>0:31:50.6</v>
          </cell>
          <cell r="X39" t="str">
            <v>0:30:03.7</v>
          </cell>
          <cell r="Y39" t="str">
            <v>0:32:31.2</v>
          </cell>
          <cell r="Z39" t="str">
            <v>0:33:07.3</v>
          </cell>
          <cell r="AA39" t="str">
            <v>0:26:17.7</v>
          </cell>
          <cell r="AB39" t="str">
            <v>0:38:50.6</v>
          </cell>
          <cell r="AC39" t="str">
            <v>0:44:51.1</v>
          </cell>
          <cell r="AD39" t="str">
            <v>0:40:49.3</v>
          </cell>
        </row>
        <row r="40">
          <cell r="F40" t="str">
            <v>0:22:05.2</v>
          </cell>
          <cell r="G40" t="str">
            <v>0:22:22.1</v>
          </cell>
          <cell r="H40" t="str">
            <v>0:22:36.5</v>
          </cell>
          <cell r="I40" t="str">
            <v>0:23:05.9</v>
          </cell>
          <cell r="J40" t="str">
            <v>0:23:11.3</v>
          </cell>
          <cell r="K40" t="str">
            <v>0:25:53.7</v>
          </cell>
          <cell r="L40" t="str">
            <v>0:25:37.6</v>
          </cell>
          <cell r="M40" t="str">
            <v>0:32:37.7</v>
          </cell>
          <cell r="N40" t="str">
            <v>0:31:40.9</v>
          </cell>
          <cell r="O40" t="str">
            <v>0:32:46.1</v>
          </cell>
          <cell r="P40" t="str">
            <v>0:26:24.5</v>
          </cell>
          <cell r="Q40" t="str">
            <v>0:38:26.0</v>
          </cell>
          <cell r="R40" t="str">
            <v>0:27:44.4</v>
          </cell>
          <cell r="S40" t="str">
            <v>0:31:14.1</v>
          </cell>
          <cell r="T40" t="str">
            <v>0:35:51.4</v>
          </cell>
          <cell r="U40" t="str">
            <v>0:34:49.8</v>
          </cell>
          <cell r="V40" t="str">
            <v>0:28:42.2</v>
          </cell>
          <cell r="W40" t="str">
            <v>0:26:51.9</v>
          </cell>
          <cell r="X40" t="str">
            <v>0:24:45.6</v>
          </cell>
          <cell r="Y40" t="str">
            <v>0:23:56.0</v>
          </cell>
          <cell r="Z40" t="str">
            <v>0:23:34.2</v>
          </cell>
          <cell r="AA40" t="str">
            <v>0:29:10.7</v>
          </cell>
          <cell r="AB40" t="str">
            <v>0:27:00.2</v>
          </cell>
        </row>
        <row r="41">
          <cell r="F41" t="str">
            <v>0:20:13.0</v>
          </cell>
          <cell r="G41" t="str">
            <v>0:23:18.3</v>
          </cell>
          <cell r="H41" t="str">
            <v>0:19:18.0</v>
          </cell>
          <cell r="I41" t="str">
            <v>0:20:03.7</v>
          </cell>
          <cell r="J41" t="str">
            <v>0:22:47.0</v>
          </cell>
          <cell r="K41" t="str">
            <v>0:21:07.5</v>
          </cell>
          <cell r="L41" t="str">
            <v>0:22:23.6</v>
          </cell>
          <cell r="M41" t="str">
            <v>0:22:34.6</v>
          </cell>
          <cell r="N41" t="str">
            <v>0:19:01.6</v>
          </cell>
          <cell r="O41" t="str">
            <v>0:19:49.9</v>
          </cell>
          <cell r="P41" t="str">
            <v>0:22:41.7</v>
          </cell>
          <cell r="Q41" t="str">
            <v>0:20:05.6</v>
          </cell>
          <cell r="R41" t="str">
            <v>0:19:28.6</v>
          </cell>
          <cell r="S41" t="str">
            <v>0:26:35.5</v>
          </cell>
          <cell r="T41" t="str">
            <v>0:20:03.6</v>
          </cell>
          <cell r="U41" t="str">
            <v>0:21:50.9</v>
          </cell>
          <cell r="V41" t="str">
            <v>0:30:39.3</v>
          </cell>
          <cell r="W41" t="str">
            <v>0:42:39.5</v>
          </cell>
          <cell r="X41" t="str">
            <v>0:42:53.0</v>
          </cell>
          <cell r="Y41" t="str">
            <v>0:29:17.6</v>
          </cell>
          <cell r="Z41" t="str">
            <v>0:23:24.3</v>
          </cell>
          <cell r="AA41" t="str">
            <v>0:23:33.8</v>
          </cell>
          <cell r="AB41" t="str">
            <v>0:22:01.4</v>
          </cell>
          <cell r="AC41" t="str">
            <v>0:31:55.5</v>
          </cell>
          <cell r="AD41" t="str">
            <v>0:42:16.6</v>
          </cell>
        </row>
        <row r="42">
          <cell r="F42" t="str">
            <v>0:17:43.9</v>
          </cell>
          <cell r="G42" t="str">
            <v>0:18:31.5</v>
          </cell>
          <cell r="H42" t="str">
            <v>0:20:47.9</v>
          </cell>
          <cell r="I42" t="str">
            <v>0:19:35.6</v>
          </cell>
          <cell r="J42" t="str">
            <v>0:20:21.2</v>
          </cell>
          <cell r="K42" t="str">
            <v>0:21:01.9</v>
          </cell>
          <cell r="L42" t="str">
            <v>0:21:29.6</v>
          </cell>
          <cell r="M42" t="str">
            <v>0:22:07.6</v>
          </cell>
          <cell r="N42" t="str">
            <v>0:23:11.5</v>
          </cell>
          <cell r="O42" t="str">
            <v>0:23:51.3</v>
          </cell>
          <cell r="P42" t="str">
            <v>0:24:39.7</v>
          </cell>
          <cell r="Q42" t="str">
            <v>0:26:25.0</v>
          </cell>
          <cell r="R42" t="str">
            <v>0:29:32.5</v>
          </cell>
          <cell r="S42" t="str">
            <v>0:29:49.5</v>
          </cell>
          <cell r="T42" t="str">
            <v>0:32:28.2</v>
          </cell>
          <cell r="U42" t="str">
            <v>0:33:51.2</v>
          </cell>
          <cell r="V42" t="str">
            <v>0:35:17.7</v>
          </cell>
          <cell r="W42" t="str">
            <v>0:33:07.3</v>
          </cell>
          <cell r="X42" t="str">
            <v>0:34:03.6</v>
          </cell>
          <cell r="Y42" t="str">
            <v>0:40:34.3</v>
          </cell>
          <cell r="Z42" t="str">
            <v>0:35:01.1</v>
          </cell>
          <cell r="AA42" t="str">
            <v>0:35:00.2</v>
          </cell>
          <cell r="AB42" t="str">
            <v>0:35:44.5</v>
          </cell>
          <cell r="AC42" t="str">
            <v>0:36:27.3</v>
          </cell>
          <cell r="AD42" t="str">
            <v>0:31:53.9</v>
          </cell>
        </row>
        <row r="43">
          <cell r="F43" t="str">
            <v>0:18:57.7</v>
          </cell>
          <cell r="G43" t="str">
            <v>0:19:28.3</v>
          </cell>
          <cell r="H43" t="str">
            <v>0:20:31.2</v>
          </cell>
          <cell r="I43" t="str">
            <v>0:21:16.2</v>
          </cell>
          <cell r="J43" t="str">
            <v>0:22:07.2</v>
          </cell>
          <cell r="K43" t="str">
            <v>0:22:37.6</v>
          </cell>
          <cell r="L43" t="str">
            <v>0:28:29.0</v>
          </cell>
          <cell r="M43" t="str">
            <v>0:23:29.6</v>
          </cell>
          <cell r="N43" t="str">
            <v>0:26:56.6</v>
          </cell>
          <cell r="O43" t="str">
            <v>0:30:30.5</v>
          </cell>
          <cell r="P43" t="str">
            <v>0:29:04.0</v>
          </cell>
          <cell r="Q43" t="str">
            <v>0:30:57.2</v>
          </cell>
          <cell r="R43" t="str">
            <v>0:31:24.0</v>
          </cell>
          <cell r="S43" t="str">
            <v>0:26:49.3</v>
          </cell>
          <cell r="T43" t="str">
            <v>0:27:10.1</v>
          </cell>
          <cell r="U43" t="str">
            <v>0:26:25.8</v>
          </cell>
          <cell r="V43" t="str">
            <v>0:31:50.1</v>
          </cell>
          <cell r="W43" t="str">
            <v>0:32:23.8</v>
          </cell>
          <cell r="X43" t="str">
            <v>0:33:19.5</v>
          </cell>
          <cell r="Y43" t="str">
            <v>0:33:05.5</v>
          </cell>
          <cell r="Z43" t="str">
            <v>0:29:45.2</v>
          </cell>
          <cell r="AA43" t="str">
            <v>0:30:41.6</v>
          </cell>
          <cell r="AB43" t="str">
            <v>0:38:35.5</v>
          </cell>
          <cell r="AC43" t="str">
            <v>0:36:11.8</v>
          </cell>
        </row>
        <row r="44">
          <cell r="F44" t="str">
            <v>0:18:41.7</v>
          </cell>
          <cell r="G44" t="str">
            <v>0:19:16.1</v>
          </cell>
          <cell r="H44" t="str">
            <v>0:19:27.6</v>
          </cell>
          <cell r="I44" t="str">
            <v>0:20:26.4</v>
          </cell>
          <cell r="J44" t="str">
            <v>0:21:26.7</v>
          </cell>
          <cell r="K44" t="str">
            <v>0:23:34.5</v>
          </cell>
          <cell r="L44" t="str">
            <v>0:32:18.7</v>
          </cell>
          <cell r="M44" t="str">
            <v>0:33:01.1</v>
          </cell>
          <cell r="N44" t="str">
            <v>0:26:04.5</v>
          </cell>
          <cell r="O44" t="str">
            <v>0:34:12.7</v>
          </cell>
          <cell r="P44" t="str">
            <v>0:33:12.0</v>
          </cell>
          <cell r="Q44" t="str">
            <v>0:37:17.7</v>
          </cell>
          <cell r="R44" t="str">
            <v>1:05:05.3</v>
          </cell>
          <cell r="S44" t="str">
            <v>0:42:06.3</v>
          </cell>
          <cell r="T44" t="str">
            <v>0:21:41.2</v>
          </cell>
          <cell r="U44" t="str">
            <v>0:22:03.6</v>
          </cell>
          <cell r="V44" t="str">
            <v>0:24:31.1</v>
          </cell>
          <cell r="W44" t="str">
            <v>0:38:46.3</v>
          </cell>
          <cell r="X44" t="str">
            <v>0:36:53.6</v>
          </cell>
          <cell r="Y44" t="str">
            <v>0:40:37.5</v>
          </cell>
          <cell r="Z44" t="str">
            <v>0:30:51.7</v>
          </cell>
          <cell r="AA44" t="str">
            <v>0:07:21.2</v>
          </cell>
          <cell r="AB44" t="str">
            <v>0:07:29.0</v>
          </cell>
        </row>
        <row r="45">
          <cell r="F45" t="str">
            <v>0:16:44.0</v>
          </cell>
          <cell r="G45" t="str">
            <v>0:17:02.5</v>
          </cell>
          <cell r="H45" t="str">
            <v>0:17:11.0</v>
          </cell>
          <cell r="I45" t="str">
            <v>0:16:58.9</v>
          </cell>
          <cell r="J45" t="str">
            <v>0:17:27.0</v>
          </cell>
          <cell r="K45" t="str">
            <v>0:17:37.4</v>
          </cell>
          <cell r="L45" t="str">
            <v>0:17:59.5</v>
          </cell>
          <cell r="M45" t="str">
            <v>0:18:37.0</v>
          </cell>
          <cell r="N45" t="str">
            <v>0:19:10.6</v>
          </cell>
          <cell r="O45" t="str">
            <v>0:20:01.2</v>
          </cell>
          <cell r="P45" t="str">
            <v>0:19:43.6</v>
          </cell>
          <cell r="Q45" t="str">
            <v>0:22:05.2</v>
          </cell>
          <cell r="R45" t="str">
            <v>0:24:12.5</v>
          </cell>
          <cell r="S45" t="str">
            <v>0:24:21.9</v>
          </cell>
          <cell r="T45" t="str">
            <v>0:26:17.6</v>
          </cell>
          <cell r="U45" t="str">
            <v>0:25:12.4</v>
          </cell>
          <cell r="V45" t="str">
            <v>0:22:22.5</v>
          </cell>
          <cell r="W45" t="str">
            <v>0:31:23.2</v>
          </cell>
          <cell r="X45" t="str">
            <v>0:37:33.2</v>
          </cell>
          <cell r="Y45" t="str">
            <v>0:45:12.2</v>
          </cell>
          <cell r="Z45" t="str">
            <v>3:11:43.7</v>
          </cell>
          <cell r="AA45" t="str">
            <v>0:06:46.7</v>
          </cell>
          <cell r="AB45" t="str">
            <v>0:06:26.9</v>
          </cell>
        </row>
        <row r="46">
          <cell r="F46" t="str">
            <v>0:19:32.1</v>
          </cell>
          <cell r="G46" t="str">
            <v>0:21:41.5</v>
          </cell>
          <cell r="H46" t="str">
            <v>0:20:54.3</v>
          </cell>
          <cell r="I46" t="str">
            <v>0:21:59.3</v>
          </cell>
          <cell r="J46" t="str">
            <v>0:20:57.1</v>
          </cell>
          <cell r="K46" t="str">
            <v>0:25:54.8</v>
          </cell>
          <cell r="L46" t="str">
            <v>0:25:44.9</v>
          </cell>
          <cell r="M46" t="str">
            <v>0:32:23.5</v>
          </cell>
          <cell r="N46" t="str">
            <v>0:24:59.7</v>
          </cell>
          <cell r="O46" t="str">
            <v>0:30:09.3</v>
          </cell>
          <cell r="P46" t="str">
            <v>0:29:46.9</v>
          </cell>
          <cell r="Q46" t="str">
            <v>0:29:16.3</v>
          </cell>
          <cell r="R46" t="str">
            <v>0:36:37.6</v>
          </cell>
          <cell r="S46" t="str">
            <v>0:33:50.6</v>
          </cell>
          <cell r="T46" t="str">
            <v>0:43:40.1</v>
          </cell>
          <cell r="U46" t="str">
            <v>0:35:28.7</v>
          </cell>
          <cell r="V46" t="str">
            <v>0:39:16.4</v>
          </cell>
          <cell r="W46" t="str">
            <v>0:29:18.9</v>
          </cell>
          <cell r="X46" t="str">
            <v>0:35:27.9</v>
          </cell>
          <cell r="Y46" t="str">
            <v>0:34:28.3</v>
          </cell>
          <cell r="Z46" t="str">
            <v>0:29:33.8</v>
          </cell>
          <cell r="AA46" t="str">
            <v>0:25:05.9</v>
          </cell>
          <cell r="AB46" t="str">
            <v>0:08:01.2</v>
          </cell>
        </row>
        <row r="47">
          <cell r="F47" t="str">
            <v>0:18:38.0</v>
          </cell>
          <cell r="G47" t="str">
            <v>0:18:39.6</v>
          </cell>
          <cell r="H47" t="str">
            <v>0:20:21.3</v>
          </cell>
          <cell r="I47" t="str">
            <v>0:21:24.7</v>
          </cell>
          <cell r="J47" t="str">
            <v>0:22:16.2</v>
          </cell>
          <cell r="K47" t="str">
            <v>0:27:02.6</v>
          </cell>
          <cell r="L47" t="str">
            <v>0:32:03.8</v>
          </cell>
          <cell r="M47" t="str">
            <v>0:35:32.9</v>
          </cell>
          <cell r="N47" t="str">
            <v>0:34:56.3</v>
          </cell>
          <cell r="O47" t="str">
            <v>0:32:03.9</v>
          </cell>
          <cell r="P47" t="str">
            <v>0:31:15.5</v>
          </cell>
          <cell r="Q47" t="str">
            <v>0:30:07.7</v>
          </cell>
          <cell r="R47" t="str">
            <v>0:31:53.6</v>
          </cell>
          <cell r="S47" t="str">
            <v>0:31:29.5</v>
          </cell>
          <cell r="T47" t="str">
            <v>0:30:53.3</v>
          </cell>
          <cell r="U47" t="str">
            <v>0:31:16.9</v>
          </cell>
          <cell r="V47" t="str">
            <v>0:36:06.9</v>
          </cell>
          <cell r="W47" t="str">
            <v>0:36:46.3</v>
          </cell>
          <cell r="X47" t="str">
            <v>0:34:05.9</v>
          </cell>
          <cell r="Y47" t="str">
            <v>0:25:19.2</v>
          </cell>
          <cell r="Z47" t="str">
            <v>0:26:16.2</v>
          </cell>
          <cell r="AA47" t="str">
            <v>0:24:49.5</v>
          </cell>
          <cell r="AB47" t="str">
            <v>0:27:11.2</v>
          </cell>
        </row>
        <row r="48">
          <cell r="F48" t="str">
            <v>0:24:21.2</v>
          </cell>
          <cell r="G48" t="str">
            <v>0:21:43.3</v>
          </cell>
          <cell r="H48" t="str">
            <v>0:25:46.5</v>
          </cell>
          <cell r="I48" t="str">
            <v>0:22:13.2</v>
          </cell>
          <cell r="J48" t="str">
            <v>0:28:50.8</v>
          </cell>
          <cell r="K48" t="str">
            <v>0:24:59.2</v>
          </cell>
          <cell r="L48" t="str">
            <v>0:25:11.8</v>
          </cell>
          <cell r="M48" t="str">
            <v>0:23:28.6</v>
          </cell>
          <cell r="N48" t="str">
            <v>0:26:45.3</v>
          </cell>
          <cell r="O48" t="str">
            <v>0:26:29.5</v>
          </cell>
          <cell r="P48" t="str">
            <v>0:27:48.1</v>
          </cell>
          <cell r="Q48" t="str">
            <v>0:28:04.6</v>
          </cell>
          <cell r="R48" t="str">
            <v>0:28:56.8</v>
          </cell>
          <cell r="S48" t="str">
            <v>0:31:37.2</v>
          </cell>
          <cell r="T48" t="str">
            <v>0:31:59.2</v>
          </cell>
          <cell r="U48" t="str">
            <v>0:29:13.3</v>
          </cell>
          <cell r="V48" t="str">
            <v>0:30:52.6</v>
          </cell>
          <cell r="W48" t="str">
            <v>0:30:52.1</v>
          </cell>
          <cell r="X48" t="str">
            <v>0:27:56.9</v>
          </cell>
          <cell r="Y48" t="str">
            <v>0:33:12.5</v>
          </cell>
          <cell r="Z48" t="str">
            <v>0:26:39.0</v>
          </cell>
          <cell r="AA48" t="str">
            <v>0:32:28.3</v>
          </cell>
          <cell r="AB48" t="str">
            <v>0:34:15.4</v>
          </cell>
        </row>
        <row r="49">
          <cell r="F49" t="str">
            <v>0:17:30.2</v>
          </cell>
          <cell r="G49" t="str">
            <v>0:18:29.9</v>
          </cell>
          <cell r="H49" t="str">
            <v>0:18:56.3</v>
          </cell>
          <cell r="I49" t="str">
            <v>0:20:27.7</v>
          </cell>
          <cell r="J49" t="str">
            <v>0:18:58.9</v>
          </cell>
          <cell r="K49" t="str">
            <v>0:21:54.1</v>
          </cell>
          <cell r="L49" t="str">
            <v>0:30:34.9</v>
          </cell>
          <cell r="M49" t="str">
            <v>0:25:56.0</v>
          </cell>
          <cell r="N49" t="str">
            <v>0:19:50.8</v>
          </cell>
          <cell r="O49" t="str">
            <v>0:21:16.2</v>
          </cell>
          <cell r="P49" t="str">
            <v>0:22:47.2</v>
          </cell>
          <cell r="Q49" t="str">
            <v>0:22:29.9</v>
          </cell>
          <cell r="R49" t="str">
            <v>0:22:51.1</v>
          </cell>
          <cell r="S49" t="str">
            <v>0:30:20.3</v>
          </cell>
          <cell r="T49" t="str">
            <v>0:28:32.0</v>
          </cell>
          <cell r="U49" t="str">
            <v>0:30:06.2</v>
          </cell>
          <cell r="V49" t="str">
            <v>0:28:59.7</v>
          </cell>
          <cell r="W49" t="str">
            <v>0:38:12.6</v>
          </cell>
          <cell r="X49" t="str">
            <v>1:14:37.2</v>
          </cell>
          <cell r="Y49" t="str">
            <v>0:34:29.2</v>
          </cell>
          <cell r="Z49" t="str">
            <v>0:35:02.6</v>
          </cell>
          <cell r="AA49" t="str">
            <v>0:34:05.4</v>
          </cell>
          <cell r="AB49" t="str">
            <v>0:33:30.4</v>
          </cell>
        </row>
        <row r="50">
          <cell r="F50" t="str">
            <v>0:20:42.7</v>
          </cell>
          <cell r="G50" t="str">
            <v>0:21:38.1</v>
          </cell>
          <cell r="H50" t="str">
            <v>0:23:44.6</v>
          </cell>
          <cell r="I50" t="str">
            <v>0:22:27.2</v>
          </cell>
          <cell r="J50" t="str">
            <v>0:22:14.8</v>
          </cell>
          <cell r="K50" t="str">
            <v>0:24:12.0</v>
          </cell>
          <cell r="L50" t="str">
            <v>0:25:41.7</v>
          </cell>
          <cell r="M50" t="str">
            <v>0:34:48.4</v>
          </cell>
          <cell r="N50" t="str">
            <v>0:57:24.7</v>
          </cell>
          <cell r="O50" t="str">
            <v>0:38:02.6</v>
          </cell>
          <cell r="P50" t="str">
            <v>0:36:05.1</v>
          </cell>
          <cell r="Q50" t="str">
            <v>0:32:43.4</v>
          </cell>
          <cell r="R50" t="str">
            <v>0:34:19.7</v>
          </cell>
          <cell r="S50" t="str">
            <v>0:34:00.5</v>
          </cell>
          <cell r="T50" t="str">
            <v>0:29:19.3</v>
          </cell>
          <cell r="U50" t="str">
            <v>0:26:31.2</v>
          </cell>
          <cell r="V50" t="str">
            <v>0:23:59.7</v>
          </cell>
          <cell r="W50" t="str">
            <v>0:24:15.4</v>
          </cell>
          <cell r="X50" t="str">
            <v>0:25:49.1</v>
          </cell>
          <cell r="Y50" t="str">
            <v>0:25:30.7</v>
          </cell>
          <cell r="Z50" t="str">
            <v>0:25:49.6</v>
          </cell>
          <cell r="AA50" t="str">
            <v>0:31:19.5</v>
          </cell>
        </row>
        <row r="51">
          <cell r="F51" t="str">
            <v>0:17:06.6</v>
          </cell>
          <cell r="G51" t="str">
            <v>0:18:02.8</v>
          </cell>
          <cell r="H51" t="str">
            <v>0:18:55.1</v>
          </cell>
          <cell r="I51" t="str">
            <v>0:19:12.1</v>
          </cell>
          <cell r="J51" t="str">
            <v>0:22:10.7</v>
          </cell>
          <cell r="K51" t="str">
            <v>0:23:27.7</v>
          </cell>
          <cell r="L51" t="str">
            <v>0:25:53.6</v>
          </cell>
          <cell r="M51" t="str">
            <v>0:29:14.6</v>
          </cell>
          <cell r="N51" t="str">
            <v>0:28:18.0</v>
          </cell>
          <cell r="O51" t="str">
            <v>0:30:20.3</v>
          </cell>
          <cell r="P51" t="str">
            <v>0:28:07.0</v>
          </cell>
          <cell r="Q51" t="str">
            <v>0:28:44.4</v>
          </cell>
          <cell r="R51" t="str">
            <v>0:31:13.0</v>
          </cell>
          <cell r="S51" t="str">
            <v>0:31:59.1</v>
          </cell>
          <cell r="T51" t="str">
            <v>0:41:33.8</v>
          </cell>
          <cell r="U51" t="str">
            <v>0:28:14.6</v>
          </cell>
          <cell r="V51" t="str">
            <v>0:35:58.4</v>
          </cell>
          <cell r="W51" t="str">
            <v>0:33:12.1</v>
          </cell>
          <cell r="X51" t="str">
            <v>0:39:19.8</v>
          </cell>
          <cell r="Y51" t="str">
            <v>0:31:13.9</v>
          </cell>
          <cell r="Z51" t="str">
            <v>0:33:34.2</v>
          </cell>
          <cell r="AA51" t="str">
            <v>0:31:58.7</v>
          </cell>
          <cell r="AB51" t="str">
            <v>0:30:18.5</v>
          </cell>
        </row>
        <row r="52">
          <cell r="F52" t="str">
            <v>0:26:23.2</v>
          </cell>
          <cell r="G52" t="str">
            <v>0:27:12.5</v>
          </cell>
          <cell r="H52" t="str">
            <v>0:25:48.6</v>
          </cell>
          <cell r="I52" t="str">
            <v>0:27:25.9</v>
          </cell>
          <cell r="J52" t="str">
            <v>0:28:35.0</v>
          </cell>
          <cell r="K52" t="str">
            <v>0:28:41.0</v>
          </cell>
          <cell r="L52" t="str">
            <v>0:29:52.7</v>
          </cell>
          <cell r="M52" t="str">
            <v>0:29:42.3</v>
          </cell>
          <cell r="N52" t="str">
            <v>0:29:59.0</v>
          </cell>
          <cell r="O52" t="str">
            <v>0:31:24.8</v>
          </cell>
          <cell r="P52" t="str">
            <v>0:32:29.9</v>
          </cell>
          <cell r="Q52" t="str">
            <v>0:32:17.1</v>
          </cell>
          <cell r="R52" t="str">
            <v>0:31:21.2</v>
          </cell>
          <cell r="S52" t="str">
            <v>0:30:42.3</v>
          </cell>
          <cell r="T52" t="str">
            <v>0:32:04.1</v>
          </cell>
          <cell r="U52" t="str">
            <v>0:32:17.6</v>
          </cell>
          <cell r="V52" t="str">
            <v>0:30:40.2</v>
          </cell>
          <cell r="W52" t="str">
            <v>0:29:02.5</v>
          </cell>
          <cell r="X52" t="str">
            <v>0:28:06.2</v>
          </cell>
          <cell r="Y52" t="str">
            <v>0:27:48.5</v>
          </cell>
          <cell r="Z52" t="str">
            <v>0:28:31.0</v>
          </cell>
          <cell r="AA52" t="str">
            <v>0:29:32.6</v>
          </cell>
          <cell r="AB52" t="str">
            <v>0:07:43.2</v>
          </cell>
        </row>
        <row r="53">
          <cell r="F53" t="str">
            <v>0:19:14.6</v>
          </cell>
          <cell r="G53" t="str">
            <v>0:19:39.1</v>
          </cell>
          <cell r="H53" t="str">
            <v>0:20:28.7</v>
          </cell>
          <cell r="I53" t="str">
            <v>0:20:33.7</v>
          </cell>
          <cell r="J53" t="str">
            <v>0:20:50.2</v>
          </cell>
          <cell r="K53" t="str">
            <v>0:24:59.2</v>
          </cell>
          <cell r="L53" t="str">
            <v>0:32:28.4</v>
          </cell>
          <cell r="M53" t="str">
            <v>0:23:03.0</v>
          </cell>
          <cell r="N53" t="str">
            <v>0:28:45.7</v>
          </cell>
          <cell r="O53" t="str">
            <v>0:30:43.7</v>
          </cell>
          <cell r="P53" t="str">
            <v>0:34:08.6</v>
          </cell>
          <cell r="Q53" t="str">
            <v>0:34:53.3</v>
          </cell>
          <cell r="R53" t="str">
            <v>0:32:29.5</v>
          </cell>
          <cell r="S53" t="str">
            <v>0:34:04.6</v>
          </cell>
          <cell r="T53" t="str">
            <v>0:39:51.1</v>
          </cell>
          <cell r="U53" t="str">
            <v>0:35:49.1</v>
          </cell>
          <cell r="V53" t="str">
            <v>0:34:10.6</v>
          </cell>
          <cell r="W53" t="str">
            <v>0:36:33.2</v>
          </cell>
          <cell r="X53" t="str">
            <v>0:34:05.7</v>
          </cell>
          <cell r="Y53" t="str">
            <v>0:26:28.8</v>
          </cell>
          <cell r="Z53" t="str">
            <v>0:29:09.8</v>
          </cell>
          <cell r="AA53" t="str">
            <v>0:33:29.7</v>
          </cell>
        </row>
        <row r="54">
          <cell r="F54" t="str">
            <v>0:24:56.0</v>
          </cell>
          <cell r="G54" t="str">
            <v>0:24:36.7</v>
          </cell>
          <cell r="H54" t="str">
            <v>0:24:26.7</v>
          </cell>
          <cell r="I54" t="str">
            <v>0:24:47.8</v>
          </cell>
          <cell r="J54" t="str">
            <v>0:24:46.8</v>
          </cell>
          <cell r="K54" t="str">
            <v>0:25:27.1</v>
          </cell>
          <cell r="L54" t="str">
            <v>0:25:57.2</v>
          </cell>
          <cell r="M54" t="str">
            <v>0:26:03.4</v>
          </cell>
          <cell r="N54" t="str">
            <v>0:27:00.0</v>
          </cell>
          <cell r="O54" t="str">
            <v>0:26:53.8</v>
          </cell>
          <cell r="P54" t="str">
            <v>0:27:17.7</v>
          </cell>
          <cell r="Q54" t="str">
            <v>0:27:42.9</v>
          </cell>
          <cell r="R54" t="str">
            <v>0:28:41.6</v>
          </cell>
          <cell r="S54" t="str">
            <v>0:29:16.0</v>
          </cell>
          <cell r="T54" t="str">
            <v>0:31:06.0</v>
          </cell>
          <cell r="U54" t="str">
            <v>0:30:02.2</v>
          </cell>
          <cell r="V54" t="str">
            <v>0:36:45.1</v>
          </cell>
          <cell r="W54" t="str">
            <v>0:34:03.4</v>
          </cell>
          <cell r="X54" t="str">
            <v>0:32:07.6</v>
          </cell>
          <cell r="Y54" t="str">
            <v>0:32:33.1</v>
          </cell>
          <cell r="Z54" t="str">
            <v>0:34:20.0</v>
          </cell>
          <cell r="AA54" t="str">
            <v>0:34:38.3</v>
          </cell>
          <cell r="AB54" t="str">
            <v>0:33:01.0</v>
          </cell>
        </row>
        <row r="55">
          <cell r="F55" t="str">
            <v>0:18:31.5</v>
          </cell>
          <cell r="G55" t="str">
            <v>0:19:50.5</v>
          </cell>
          <cell r="H55" t="str">
            <v>0:20:28.7</v>
          </cell>
          <cell r="I55" t="str">
            <v>0:21:38.7</v>
          </cell>
          <cell r="J55" t="str">
            <v>0:29:23.3</v>
          </cell>
          <cell r="K55" t="str">
            <v>0:24:30.1</v>
          </cell>
          <cell r="L55" t="str">
            <v>0:31:21.3</v>
          </cell>
          <cell r="M55" t="str">
            <v>0:31:09.7</v>
          </cell>
          <cell r="N55" t="str">
            <v>0:35:30.4</v>
          </cell>
          <cell r="O55" t="str">
            <v>0:37:52.6</v>
          </cell>
          <cell r="P55" t="str">
            <v>0:34:54.5</v>
          </cell>
          <cell r="Q55" t="str">
            <v>0:32:56.5</v>
          </cell>
          <cell r="R55" t="str">
            <v>0:27:20.2</v>
          </cell>
          <cell r="S55" t="str">
            <v>0:39:09.0</v>
          </cell>
          <cell r="T55" t="str">
            <v>0:47:45.5</v>
          </cell>
          <cell r="U55" t="str">
            <v>0:36:26.6</v>
          </cell>
          <cell r="V55" t="str">
            <v>0:27:38.8</v>
          </cell>
          <cell r="W55" t="str">
            <v>0:27:29.5</v>
          </cell>
          <cell r="X55" t="str">
            <v>0:30:42.0</v>
          </cell>
          <cell r="Y55" t="str">
            <v>0:30:48.0</v>
          </cell>
          <cell r="Z55" t="str">
            <v>0:30:24.7</v>
          </cell>
          <cell r="AA55" t="str">
            <v>0:33:39.7</v>
          </cell>
        </row>
        <row r="56">
          <cell r="F56" t="str">
            <v>0:19:30.8</v>
          </cell>
          <cell r="G56" t="str">
            <v>0:20:08.7</v>
          </cell>
          <cell r="H56" t="str">
            <v>0:22:35.1</v>
          </cell>
          <cell r="I56" t="str">
            <v>0:21:30.6</v>
          </cell>
          <cell r="J56" t="str">
            <v>0:23:18.2</v>
          </cell>
          <cell r="K56" t="str">
            <v>0:25:33.1</v>
          </cell>
          <cell r="L56" t="str">
            <v>0:29:52.9</v>
          </cell>
          <cell r="M56" t="str">
            <v>0:33:59.2</v>
          </cell>
          <cell r="N56" t="str">
            <v>0:56:51.7</v>
          </cell>
          <cell r="O56" t="str">
            <v>0:38:34.3</v>
          </cell>
          <cell r="P56" t="str">
            <v>0:35:56.7</v>
          </cell>
          <cell r="Q56" t="str">
            <v>0:32:45.7</v>
          </cell>
          <cell r="R56" t="str">
            <v>0:34:27.3</v>
          </cell>
          <cell r="S56" t="str">
            <v>0:34:00.7</v>
          </cell>
          <cell r="T56" t="str">
            <v>0:29:20.3</v>
          </cell>
          <cell r="U56" t="str">
            <v>0:27:16.6</v>
          </cell>
          <cell r="V56" t="str">
            <v>0:24:50.1</v>
          </cell>
          <cell r="W56" t="str">
            <v>0:28:40.6</v>
          </cell>
          <cell r="X56" t="str">
            <v>0:31:40.6</v>
          </cell>
          <cell r="Y56" t="str">
            <v>0:32:18.3</v>
          </cell>
          <cell r="Z56" t="str">
            <v>0:38:23.2</v>
          </cell>
        </row>
        <row r="57">
          <cell r="F57" t="str">
            <v>0:19:00.2</v>
          </cell>
          <cell r="G57" t="str">
            <v>0:19:35.9</v>
          </cell>
          <cell r="H57" t="str">
            <v>0:19:21.2</v>
          </cell>
          <cell r="I57" t="str">
            <v>0:19:47.4</v>
          </cell>
          <cell r="J57" t="str">
            <v>0:21:21.1</v>
          </cell>
          <cell r="K57" t="str">
            <v>0:22:01.9</v>
          </cell>
          <cell r="L57" t="str">
            <v>0:22:28.5</v>
          </cell>
          <cell r="M57" t="str">
            <v>0:21:01.0</v>
          </cell>
          <cell r="N57" t="str">
            <v>0:31:31.8</v>
          </cell>
          <cell r="O57" t="str">
            <v>0:28:19.8</v>
          </cell>
          <cell r="P57" t="str">
            <v>0:31:55.9</v>
          </cell>
          <cell r="Q57" t="str">
            <v>0:33:05.4</v>
          </cell>
          <cell r="R57" t="str">
            <v>0:43:09.2</v>
          </cell>
          <cell r="S57" t="str">
            <v>0:37:19.2</v>
          </cell>
          <cell r="T57" t="str">
            <v>0:36:27.1</v>
          </cell>
          <cell r="U57" t="str">
            <v>0:35:55.2</v>
          </cell>
          <cell r="V57" t="str">
            <v>0:38:16.1</v>
          </cell>
          <cell r="W57" t="str">
            <v>0:43:55.5</v>
          </cell>
          <cell r="X57" t="str">
            <v>0:42:17.3</v>
          </cell>
          <cell r="Y57" t="str">
            <v>0:42:30.2</v>
          </cell>
          <cell r="Z57" t="str">
            <v>0:42:41.5</v>
          </cell>
        </row>
        <row r="58">
          <cell r="F58" t="str">
            <v>0:18:57.7</v>
          </cell>
          <cell r="G58" t="str">
            <v>0:19:23.9</v>
          </cell>
          <cell r="H58" t="str">
            <v>0:24:10.7</v>
          </cell>
          <cell r="I58" t="str">
            <v>0:29:52.9</v>
          </cell>
          <cell r="J58" t="str">
            <v>0:32:38.9</v>
          </cell>
          <cell r="K58" t="str">
            <v>0:34:19.2</v>
          </cell>
          <cell r="L58" t="str">
            <v>0:46:35.0</v>
          </cell>
          <cell r="M58" t="str">
            <v>0:34:57.2</v>
          </cell>
          <cell r="N58" t="str">
            <v>0:33:24.0</v>
          </cell>
          <cell r="O58" t="str">
            <v>0:34:40.1</v>
          </cell>
          <cell r="P58" t="str">
            <v>0:38:06.4</v>
          </cell>
          <cell r="Q58" t="str">
            <v>0:34:38.3</v>
          </cell>
          <cell r="R58" t="str">
            <v>0:38:57.2</v>
          </cell>
          <cell r="S58" t="str">
            <v>0:37:50.3</v>
          </cell>
          <cell r="T58" t="str">
            <v>0:39:20.8</v>
          </cell>
          <cell r="U58" t="str">
            <v>0:38:34.6</v>
          </cell>
          <cell r="V58" t="str">
            <v>0:36:07.9</v>
          </cell>
          <cell r="W58" t="str">
            <v>0:33:52.3</v>
          </cell>
          <cell r="X58" t="str">
            <v>0:24:56.9</v>
          </cell>
          <cell r="Y58" t="str">
            <v>0:34:54.3</v>
          </cell>
        </row>
        <row r="59">
          <cell r="F59" t="str">
            <v>0:29:55.8</v>
          </cell>
          <cell r="G59" t="str">
            <v>0:26:23.5</v>
          </cell>
          <cell r="H59" t="str">
            <v>0:28:54.4</v>
          </cell>
          <cell r="I59" t="str">
            <v>0:29:34.9</v>
          </cell>
          <cell r="J59" t="str">
            <v>0:31:12.0</v>
          </cell>
          <cell r="K59" t="str">
            <v>0:25:39.7</v>
          </cell>
          <cell r="L59" t="str">
            <v>0:33:50.9</v>
          </cell>
          <cell r="M59" t="str">
            <v>0:30:56.2</v>
          </cell>
          <cell r="N59" t="str">
            <v>0:36:52.5</v>
          </cell>
          <cell r="O59" t="str">
            <v>0:26:04.2</v>
          </cell>
          <cell r="P59" t="str">
            <v>0:36:20.2</v>
          </cell>
          <cell r="Q59" t="str">
            <v>0:50:25.2</v>
          </cell>
          <cell r="R59" t="str">
            <v>0:29:33.3</v>
          </cell>
          <cell r="S59" t="str">
            <v>0:32:17.7</v>
          </cell>
          <cell r="T59" t="str">
            <v>0:31:57.0</v>
          </cell>
          <cell r="U59" t="str">
            <v>0:35:29.3</v>
          </cell>
          <cell r="V59" t="str">
            <v>0:34:36.6</v>
          </cell>
          <cell r="W59" t="str">
            <v>0:34:29.3</v>
          </cell>
          <cell r="X59" t="str">
            <v>0:29:25.7</v>
          </cell>
          <cell r="Y59" t="str">
            <v>0:27:44.7</v>
          </cell>
        </row>
        <row r="60">
          <cell r="F60" t="str">
            <v>0:29:54.7</v>
          </cell>
          <cell r="G60" t="str">
            <v>0:26:11.4</v>
          </cell>
          <cell r="H60" t="str">
            <v>0:29:05.8</v>
          </cell>
          <cell r="I60" t="str">
            <v>0:29:35.6</v>
          </cell>
          <cell r="J60" t="str">
            <v>0:31:11.3</v>
          </cell>
          <cell r="K60" t="str">
            <v>0:25:41.2</v>
          </cell>
          <cell r="L60" t="str">
            <v>0:33:49.5</v>
          </cell>
          <cell r="M60" t="str">
            <v>0:30:56.8</v>
          </cell>
          <cell r="N60" t="str">
            <v>0:36:52.9</v>
          </cell>
          <cell r="O60" t="str">
            <v>0:26:04.1</v>
          </cell>
          <cell r="P60" t="str">
            <v>0:36:21.0</v>
          </cell>
          <cell r="Q60" t="str">
            <v>0:50:24.7</v>
          </cell>
          <cell r="R60" t="str">
            <v>0:29:33.1</v>
          </cell>
          <cell r="S60" t="str">
            <v>0:32:17.3</v>
          </cell>
          <cell r="T60" t="str">
            <v>0:31:56.3</v>
          </cell>
          <cell r="U60" t="str">
            <v>0:35:29.2</v>
          </cell>
          <cell r="V60" t="str">
            <v>0:34:38.6</v>
          </cell>
          <cell r="W60" t="str">
            <v>0:33:59.4</v>
          </cell>
          <cell r="X60" t="str">
            <v>0:29:55.2</v>
          </cell>
          <cell r="Y60" t="str">
            <v>0:27:44.5</v>
          </cell>
        </row>
        <row r="61">
          <cell r="F61" t="str">
            <v>0:19:28.5</v>
          </cell>
          <cell r="G61" t="str">
            <v>0:20:24.3</v>
          </cell>
          <cell r="H61" t="str">
            <v>0:20:36.4</v>
          </cell>
          <cell r="I61" t="str">
            <v>0:20:04.0</v>
          </cell>
          <cell r="J61" t="str">
            <v>0:20:19.0</v>
          </cell>
          <cell r="K61" t="str">
            <v>0:24:12.9</v>
          </cell>
          <cell r="L61" t="str">
            <v>0:23:31.3</v>
          </cell>
          <cell r="M61" t="str">
            <v>0:23:51.7</v>
          </cell>
          <cell r="N61" t="str">
            <v>0:51:34.2</v>
          </cell>
          <cell r="O61" t="str">
            <v>0:29:29.2</v>
          </cell>
          <cell r="P61" t="str">
            <v>0:29:23.1</v>
          </cell>
          <cell r="Q61" t="str">
            <v>0:31:04.1</v>
          </cell>
          <cell r="R61" t="str">
            <v>0:51:12.9</v>
          </cell>
          <cell r="S61" t="str">
            <v>0:36:55.9</v>
          </cell>
          <cell r="T61" t="str">
            <v>0:37:27.4</v>
          </cell>
          <cell r="U61" t="str">
            <v>0:35:54.5</v>
          </cell>
          <cell r="V61" t="str">
            <v>0:54:52.8</v>
          </cell>
          <cell r="W61" t="str">
            <v>0:42:19.0</v>
          </cell>
          <cell r="X61" t="str">
            <v>0:33:58.1</v>
          </cell>
          <cell r="Y61" t="str">
            <v>0:42:50.8</v>
          </cell>
        </row>
        <row r="62">
          <cell r="F62" t="str">
            <v>0:19:47.0</v>
          </cell>
          <cell r="G62" t="str">
            <v>0:21:50.2</v>
          </cell>
          <cell r="H62" t="str">
            <v>0:24:22.3</v>
          </cell>
          <cell r="I62" t="str">
            <v>0:19:40.9</v>
          </cell>
          <cell r="J62" t="str">
            <v>0:25:02.4</v>
          </cell>
          <cell r="K62" t="str">
            <v>0:33:34.4</v>
          </cell>
          <cell r="L62" t="str">
            <v>0:27:47.9</v>
          </cell>
          <cell r="M62" t="str">
            <v>0:28:04.0</v>
          </cell>
          <cell r="N62" t="str">
            <v>0:30:32.2</v>
          </cell>
          <cell r="O62" t="str">
            <v>0:33:49.4</v>
          </cell>
          <cell r="P62" t="str">
            <v>0:41:02.3</v>
          </cell>
          <cell r="Q62" t="str">
            <v>0:33:51.8</v>
          </cell>
          <cell r="R62" t="str">
            <v>0:42:21.2</v>
          </cell>
          <cell r="S62" t="str">
            <v>0:32:59.0</v>
          </cell>
          <cell r="T62" t="str">
            <v>0:34:13.7</v>
          </cell>
          <cell r="U62" t="str">
            <v>0:35:52.1</v>
          </cell>
          <cell r="V62" t="str">
            <v>0:42:33.8</v>
          </cell>
          <cell r="W62" t="str">
            <v>0:40:18.9</v>
          </cell>
          <cell r="X62" t="str">
            <v>0:41:42.0</v>
          </cell>
          <cell r="Y62" t="str">
            <v>0:46:31.8</v>
          </cell>
        </row>
        <row r="63">
          <cell r="F63" t="str">
            <v>0:21:06.1</v>
          </cell>
          <cell r="G63" t="str">
            <v>0:20:13.7</v>
          </cell>
          <cell r="H63" t="str">
            <v>0:21:11.6</v>
          </cell>
          <cell r="I63" t="str">
            <v>0:22:50.0</v>
          </cell>
          <cell r="J63" t="str">
            <v>0:24:45.5</v>
          </cell>
          <cell r="K63" t="str">
            <v>0:23:44.2</v>
          </cell>
          <cell r="L63" t="str">
            <v>0:29:29.2</v>
          </cell>
          <cell r="M63" t="str">
            <v>0:28:32.2</v>
          </cell>
          <cell r="N63" t="str">
            <v>0:35:18.8</v>
          </cell>
          <cell r="O63" t="str">
            <v>0:31:33.4</v>
          </cell>
          <cell r="P63" t="str">
            <v>0:30:19.3</v>
          </cell>
          <cell r="Q63" t="str">
            <v>0:33:05.4</v>
          </cell>
          <cell r="R63" t="str">
            <v>0:32:24.7</v>
          </cell>
          <cell r="S63" t="str">
            <v>0:21:11.1</v>
          </cell>
          <cell r="T63" t="str">
            <v>0:21:36.9</v>
          </cell>
          <cell r="U63" t="str">
            <v>0:20:45.4</v>
          </cell>
          <cell r="V63" t="str">
            <v>0:22:10.4</v>
          </cell>
          <cell r="W63" t="str">
            <v>0:23:47.9</v>
          </cell>
          <cell r="X63" t="str">
            <v>0:25:19.9</v>
          </cell>
          <cell r="Y63" t="str">
            <v>0:26:35.6</v>
          </cell>
          <cell r="Z63" t="str">
            <v>0:39:40.4</v>
          </cell>
        </row>
        <row r="64">
          <cell r="F64" t="str">
            <v>0:20:25.9</v>
          </cell>
          <cell r="G64" t="str">
            <v>0:20:57.1</v>
          </cell>
          <cell r="H64" t="str">
            <v>0:21:28.1</v>
          </cell>
          <cell r="I64" t="str">
            <v>0:21:09.8</v>
          </cell>
          <cell r="J64" t="str">
            <v>0:22:27.5</v>
          </cell>
          <cell r="K64" t="str">
            <v>0:31:26.0</v>
          </cell>
          <cell r="L64" t="str">
            <v>0:24:09.4</v>
          </cell>
          <cell r="M64" t="str">
            <v>0:23:41.5</v>
          </cell>
          <cell r="N64" t="str">
            <v>0:34:57.5</v>
          </cell>
          <cell r="O64" t="str">
            <v>0:26:53.0</v>
          </cell>
          <cell r="P64" t="str">
            <v>0:32:05.9</v>
          </cell>
          <cell r="Q64" t="str">
            <v>0:38:05.3</v>
          </cell>
          <cell r="R64" t="str">
            <v>0:31:34.3</v>
          </cell>
          <cell r="S64" t="str">
            <v>0:49:10.9</v>
          </cell>
          <cell r="T64" t="str">
            <v>0:46:03.6</v>
          </cell>
          <cell r="U64" t="str">
            <v>0:46:47.7</v>
          </cell>
          <cell r="V64" t="str">
            <v>0:53:51.7</v>
          </cell>
          <cell r="W64" t="str">
            <v>0:45:11.8</v>
          </cell>
          <cell r="X64" t="str">
            <v>0:49:36.3</v>
          </cell>
        </row>
        <row r="65">
          <cell r="F65" t="str">
            <v>0:22:57.9</v>
          </cell>
          <cell r="G65" t="str">
            <v>0:24:13.0</v>
          </cell>
          <cell r="H65" t="str">
            <v>0:23:42.2</v>
          </cell>
          <cell r="I65" t="str">
            <v>0:26:56.7</v>
          </cell>
          <cell r="J65" t="str">
            <v>0:31:04.5</v>
          </cell>
          <cell r="K65" t="str">
            <v>0:31:23.6</v>
          </cell>
          <cell r="L65" t="str">
            <v>0:33:24.4</v>
          </cell>
          <cell r="M65" t="str">
            <v>0:34:58.3</v>
          </cell>
          <cell r="N65" t="str">
            <v>0:43:53.2</v>
          </cell>
          <cell r="O65" t="str">
            <v>0:36:28.2</v>
          </cell>
          <cell r="P65" t="str">
            <v>1:02:25.2</v>
          </cell>
          <cell r="Q65" t="str">
            <v>0:43:33.9</v>
          </cell>
          <cell r="R65" t="str">
            <v>0:40:08.9</v>
          </cell>
          <cell r="S65" t="str">
            <v>0:40:07.7</v>
          </cell>
          <cell r="T65" t="str">
            <v>0:37:12.0</v>
          </cell>
          <cell r="U65" t="str">
            <v>0:44:39.5</v>
          </cell>
          <cell r="V65" t="str">
            <v>0:35:13.0</v>
          </cell>
          <cell r="W65" t="str">
            <v>0:35:45.7</v>
          </cell>
        </row>
        <row r="66">
          <cell r="F66" t="str">
            <v>0:21:06.2</v>
          </cell>
          <cell r="G66" t="str">
            <v>0:21:30.0</v>
          </cell>
          <cell r="H66" t="str">
            <v>0:22:37.4</v>
          </cell>
          <cell r="I66" t="str">
            <v>0:22:34.5</v>
          </cell>
          <cell r="J66" t="str">
            <v>0:26:16.2</v>
          </cell>
          <cell r="K66" t="str">
            <v>0:26:46.2</v>
          </cell>
          <cell r="L66" t="str">
            <v>0:27:17.3</v>
          </cell>
          <cell r="M66" t="str">
            <v>0:29:30.5</v>
          </cell>
          <cell r="N66" t="str">
            <v>0:25:09.6</v>
          </cell>
          <cell r="O66" t="str">
            <v>0:29:05.9</v>
          </cell>
          <cell r="P66" t="str">
            <v>0:24:28.7</v>
          </cell>
          <cell r="Q66" t="str">
            <v>0:25:09.1</v>
          </cell>
          <cell r="R66" t="str">
            <v>0:28:45.0</v>
          </cell>
          <cell r="S66" t="str">
            <v>0:29:12.3</v>
          </cell>
          <cell r="T66" t="str">
            <v>0:27:45.3</v>
          </cell>
          <cell r="U66" t="str">
            <v>0:28:49.3</v>
          </cell>
          <cell r="V66" t="str">
            <v>0:34:08.0</v>
          </cell>
          <cell r="W66" t="str">
            <v>0:32:21.2</v>
          </cell>
          <cell r="X66" t="str">
            <v>0:38:14.5</v>
          </cell>
        </row>
        <row r="67">
          <cell r="F67" t="str">
            <v>0:21:27.2</v>
          </cell>
          <cell r="G67" t="str">
            <v>0:26:30.2</v>
          </cell>
          <cell r="H67" t="str">
            <v>0:25:17.5</v>
          </cell>
          <cell r="I67" t="str">
            <v>0:29:48.5</v>
          </cell>
          <cell r="J67" t="str">
            <v>0:32:22.9</v>
          </cell>
          <cell r="K67" t="str">
            <v>0:40:59.0</v>
          </cell>
          <cell r="L67" t="str">
            <v>0:36:18.1</v>
          </cell>
          <cell r="M67" t="str">
            <v>0:45:11.5</v>
          </cell>
          <cell r="N67" t="str">
            <v>0:48:26.5</v>
          </cell>
          <cell r="O67" t="str">
            <v>0:51:09.8</v>
          </cell>
          <cell r="P67" t="str">
            <v>0:25:06.7</v>
          </cell>
          <cell r="Q67" t="str">
            <v>0:38:32.2</v>
          </cell>
          <cell r="R67" t="str">
            <v>0:49:42.0</v>
          </cell>
          <cell r="S67" t="str">
            <v>0:45:39.2</v>
          </cell>
          <cell r="T67" t="str">
            <v>0:45:58.2</v>
          </cell>
          <cell r="U67" t="str">
            <v>0:41:38.3</v>
          </cell>
          <cell r="V67" t="str">
            <v>0:30:24.6</v>
          </cell>
          <cell r="W67" t="str">
            <v>0:39:31.4</v>
          </cell>
        </row>
        <row r="68">
          <cell r="F68" t="str">
            <v>0:26:17.1</v>
          </cell>
          <cell r="G68" t="str">
            <v>0:26:59.3</v>
          </cell>
          <cell r="H68" t="str">
            <v>0:27:12.6</v>
          </cell>
          <cell r="I68" t="str">
            <v>0:28:17.3</v>
          </cell>
          <cell r="J68" t="str">
            <v>0:29:45.6</v>
          </cell>
          <cell r="K68" t="str">
            <v>0:46:06.6</v>
          </cell>
          <cell r="L68" t="str">
            <v>0:33:21.6</v>
          </cell>
          <cell r="M68" t="str">
            <v>0:38:08.2</v>
          </cell>
          <cell r="N68" t="str">
            <v>0:51:48.8</v>
          </cell>
          <cell r="O68" t="str">
            <v>0:51:12.7</v>
          </cell>
          <cell r="P68" t="str">
            <v>0:36:56.1</v>
          </cell>
          <cell r="Q68" t="str">
            <v>0:37:27.2</v>
          </cell>
          <cell r="R68" t="str">
            <v>0:35:56.8</v>
          </cell>
          <cell r="S68" t="str">
            <v>0:54:51.2</v>
          </cell>
          <cell r="T68" t="str">
            <v>0:42:20.1</v>
          </cell>
          <cell r="U68" t="str">
            <v>0:33:58.0</v>
          </cell>
          <cell r="V68" t="str">
            <v>0:42:50.7</v>
          </cell>
        </row>
        <row r="69">
          <cell r="F69" t="str">
            <v>0:23:44.9</v>
          </cell>
          <cell r="G69" t="str">
            <v>0:32:45.0</v>
          </cell>
          <cell r="H69" t="str">
            <v>0:29:02.7</v>
          </cell>
          <cell r="I69" t="str">
            <v>0:31:45.1</v>
          </cell>
          <cell r="J69" t="str">
            <v>0:34:36.2</v>
          </cell>
          <cell r="K69" t="str">
            <v>0:36:14.7</v>
          </cell>
          <cell r="L69" t="str">
            <v>0:34:36.3</v>
          </cell>
          <cell r="M69" t="str">
            <v>0:47:02.5</v>
          </cell>
          <cell r="N69" t="str">
            <v>0:42:39.0</v>
          </cell>
          <cell r="O69" t="str">
            <v>0:47:07.1</v>
          </cell>
          <cell r="P69" t="str">
            <v>0:40:36.5</v>
          </cell>
          <cell r="Q69" t="str">
            <v>0:44:56.4</v>
          </cell>
          <cell r="R69" t="str">
            <v>0:40:23.7</v>
          </cell>
          <cell r="S69" t="str">
            <v>0:53:01.7</v>
          </cell>
          <cell r="T69" t="str">
            <v>0:38:04.7</v>
          </cell>
          <cell r="U69" t="str">
            <v>0:52:47.5</v>
          </cell>
          <cell r="V69" t="str">
            <v>0:34:39.6</v>
          </cell>
        </row>
        <row r="70">
          <cell r="F70" t="str">
            <v>0:18:31.7</v>
          </cell>
          <cell r="G70" t="str">
            <v>0:18:41.1</v>
          </cell>
          <cell r="H70" t="str">
            <v>0:18:32.4</v>
          </cell>
          <cell r="I70" t="str">
            <v>0:18:36.9</v>
          </cell>
          <cell r="J70" t="str">
            <v>0:18:26.3</v>
          </cell>
          <cell r="K70" t="str">
            <v>0:20:14.4</v>
          </cell>
          <cell r="L70" t="str">
            <v>0:21:57.5</v>
          </cell>
          <cell r="M70" t="str">
            <v>0:22:35.8</v>
          </cell>
          <cell r="N70" t="str">
            <v>0:19:44.4</v>
          </cell>
          <cell r="O70" t="str">
            <v>0:19:21.2</v>
          </cell>
          <cell r="P70" t="str">
            <v>0:19:36.2</v>
          </cell>
          <cell r="Q70" t="str">
            <v>0:25:43.5</v>
          </cell>
          <cell r="R70" t="str">
            <v>0:21:08.8</v>
          </cell>
          <cell r="S70" t="str">
            <v>0:19:05.4</v>
          </cell>
          <cell r="T70" t="str">
            <v>0:19:32.1</v>
          </cell>
          <cell r="U70" t="str">
            <v>0:21:14.8</v>
          </cell>
          <cell r="V70" t="str">
            <v>0:30:59.7</v>
          </cell>
        </row>
        <row r="71">
          <cell r="F71" t="str">
            <v>0:18:32.0</v>
          </cell>
          <cell r="G71" t="str">
            <v>0:18:40.9</v>
          </cell>
          <cell r="H71" t="str">
            <v>0:18:32.7</v>
          </cell>
          <cell r="I71" t="str">
            <v>0:18:36.6</v>
          </cell>
          <cell r="J71" t="str">
            <v>0:18:26.6</v>
          </cell>
          <cell r="K71" t="str">
            <v>0:20:12.8</v>
          </cell>
          <cell r="L71" t="str">
            <v>0:19:10.7</v>
          </cell>
          <cell r="M71" t="str">
            <v>0:19:20.3</v>
          </cell>
          <cell r="N71" t="str">
            <v>0:19:10.9</v>
          </cell>
          <cell r="O71" t="str">
            <v>0:20:24.5</v>
          </cell>
          <cell r="P71" t="str">
            <v>0:20:08.7</v>
          </cell>
          <cell r="Q71" t="str">
            <v>0:20:42.0</v>
          </cell>
          <cell r="R71" t="str">
            <v>0:20:41.0</v>
          </cell>
          <cell r="S71" t="str">
            <v>0:19:24.0</v>
          </cell>
          <cell r="T71" t="str">
            <v>0:39:52.8</v>
          </cell>
          <cell r="U71" t="str">
            <v>0:42:06.8</v>
          </cell>
        </row>
        <row r="72">
          <cell r="F72" t="str">
            <v>0:24:52.4</v>
          </cell>
          <cell r="G72" t="str">
            <v>0:28:34.5</v>
          </cell>
          <cell r="H72" t="str">
            <v>0:28:30.7</v>
          </cell>
          <cell r="I72" t="str">
            <v>0:30:30.6</v>
          </cell>
          <cell r="J72" t="str">
            <v>0:30:21.0</v>
          </cell>
          <cell r="K72" t="str">
            <v>0:37:17.6</v>
          </cell>
          <cell r="L72" t="str">
            <v>0:32:58.0</v>
          </cell>
          <cell r="M72" t="str">
            <v>0:31:41.2</v>
          </cell>
          <cell r="N72" t="str">
            <v>0:32:00.7</v>
          </cell>
          <cell r="O72" t="str">
            <v>0:37:15.8</v>
          </cell>
          <cell r="P72" t="str">
            <v>0:39:56.4</v>
          </cell>
          <cell r="Q72" t="str">
            <v>0:45:56.9</v>
          </cell>
          <cell r="R72" t="str">
            <v>1:08:42.2</v>
          </cell>
          <cell r="S72" t="str">
            <v>0:51:31.2</v>
          </cell>
          <cell r="T72" t="str">
            <v>1:03:04.1</v>
          </cell>
          <cell r="U72" t="str">
            <v>1:04:42.8</v>
          </cell>
        </row>
        <row r="73">
          <cell r="F73" t="str">
            <v>0:21:06.4</v>
          </cell>
          <cell r="G73" t="str">
            <v>0:22:09.6</v>
          </cell>
          <cell r="H73" t="str">
            <v>0:22:36.4</v>
          </cell>
          <cell r="I73" t="str">
            <v>0:23:01.7</v>
          </cell>
          <cell r="J73" t="str">
            <v>0:24:12.1</v>
          </cell>
          <cell r="K73" t="str">
            <v>0:29:54.6</v>
          </cell>
          <cell r="L73" t="str">
            <v>0:34:48.8</v>
          </cell>
          <cell r="M73" t="str">
            <v>0:30:41.7</v>
          </cell>
          <cell r="N73" t="str">
            <v>0:31:44.5</v>
          </cell>
          <cell r="O73" t="str">
            <v>0:33:55.5</v>
          </cell>
          <cell r="P73" t="str">
            <v>5:16:21.2</v>
          </cell>
          <cell r="Q73" t="str">
            <v>0:23:06.0</v>
          </cell>
          <cell r="R73" t="str">
            <v>0:24:04.6</v>
          </cell>
          <cell r="S73" t="str">
            <v>0:23:21.5</v>
          </cell>
        </row>
        <row r="74">
          <cell r="F74" t="str">
            <v>0:19:20.3</v>
          </cell>
          <cell r="G74" t="str">
            <v>0:18:54.0</v>
          </cell>
          <cell r="H74" t="str">
            <v>0:19:02.2</v>
          </cell>
          <cell r="I74" t="str">
            <v>0:19:43.9</v>
          </cell>
          <cell r="J74" t="str">
            <v>0:18:32.0</v>
          </cell>
          <cell r="K74" t="str">
            <v>0:18:55.2</v>
          </cell>
          <cell r="L74" t="str">
            <v>0:20:53.5</v>
          </cell>
          <cell r="M74" t="str">
            <v>0:19:33.9</v>
          </cell>
          <cell r="N74" t="str">
            <v>0:20:37.8</v>
          </cell>
          <cell r="O74" t="str">
            <v>0:27:17.2</v>
          </cell>
          <cell r="P74" t="str">
            <v>0:24:34.1</v>
          </cell>
          <cell r="Q74" t="str">
            <v>0:28:01.9</v>
          </cell>
          <cell r="R74" t="str">
            <v>0:22:27.4</v>
          </cell>
          <cell r="S74" t="str">
            <v>0:42:53.0</v>
          </cell>
          <cell r="T74" t="str">
            <v>1:52:05.3</v>
          </cell>
        </row>
        <row r="75">
          <cell r="F75" t="str">
            <v>0:19:33.7</v>
          </cell>
          <cell r="G75" t="str">
            <v>0:21:40.2</v>
          </cell>
          <cell r="H75" t="str">
            <v>0:19:01.1</v>
          </cell>
          <cell r="I75" t="str">
            <v>0:21:08.8</v>
          </cell>
          <cell r="J75" t="str">
            <v>0:22:31.2</v>
          </cell>
          <cell r="K75" t="str">
            <v>0:22:07.0</v>
          </cell>
          <cell r="L75" t="str">
            <v>0:25:12.7</v>
          </cell>
          <cell r="M75" t="str">
            <v>0:26:02.7</v>
          </cell>
          <cell r="N75" t="str">
            <v>0:28:34.2</v>
          </cell>
          <cell r="O75" t="str">
            <v>0:29:31.8</v>
          </cell>
          <cell r="P75" t="str">
            <v>0:26:18.3</v>
          </cell>
          <cell r="Q75" t="str">
            <v>0:35:26.9</v>
          </cell>
          <cell r="R75" t="str">
            <v>0:52:29.3</v>
          </cell>
          <cell r="S75" t="str">
            <v>0:28:59.1</v>
          </cell>
        </row>
        <row r="76">
          <cell r="F76" t="str">
            <v>0:20:47.5</v>
          </cell>
          <cell r="G76" t="str">
            <v>0:20:02.5</v>
          </cell>
          <cell r="H76" t="str">
            <v>0:18:17.7</v>
          </cell>
          <cell r="I76" t="str">
            <v>0:19:11.3</v>
          </cell>
          <cell r="J76" t="str">
            <v>0:17:35.9</v>
          </cell>
          <cell r="K76" t="str">
            <v>0:21:06.1</v>
          </cell>
          <cell r="L76" t="str">
            <v>0:20:40.5</v>
          </cell>
          <cell r="M76" t="str">
            <v>0:22:07.5</v>
          </cell>
          <cell r="N76" t="str">
            <v>0:29:10.3</v>
          </cell>
          <cell r="O76" t="str">
            <v>0:29:52.5</v>
          </cell>
          <cell r="P76" t="str">
            <v>0:32:14.8</v>
          </cell>
          <cell r="Q76" t="str">
            <v>0:36:25.2</v>
          </cell>
          <cell r="R76" t="str">
            <v>0:24:46.3</v>
          </cell>
          <cell r="S76" t="str">
            <v>0:27:35.3</v>
          </cell>
        </row>
        <row r="77">
          <cell r="F77" t="str">
            <v>0:31:11.0</v>
          </cell>
          <cell r="G77" t="str">
            <v>0:32:55.4</v>
          </cell>
          <cell r="H77" t="str">
            <v>0:34:31.0</v>
          </cell>
          <cell r="I77" t="str">
            <v>0:36:40.0</v>
          </cell>
          <cell r="J77" t="str">
            <v>0:39:51.9</v>
          </cell>
          <cell r="K77" t="str">
            <v>0:44:24.4</v>
          </cell>
          <cell r="L77" t="str">
            <v>0:45:38.3</v>
          </cell>
          <cell r="M77" t="str">
            <v>0:50:00.0</v>
          </cell>
          <cell r="N77" t="str">
            <v>0:46:07.9</v>
          </cell>
          <cell r="O77" t="str">
            <v>0:54:12.1</v>
          </cell>
          <cell r="P77" t="str">
            <v>1:01:29.7</v>
          </cell>
          <cell r="Q77" t="str">
            <v>1:04:54.2</v>
          </cell>
          <cell r="R77" t="str">
            <v>0:46:00.0</v>
          </cell>
          <cell r="S77" t="str">
            <v>1:05:12.3</v>
          </cell>
        </row>
        <row r="78">
          <cell r="F78" t="str">
            <v>0:17:07.4</v>
          </cell>
          <cell r="G78" t="str">
            <v>0:17:27.9</v>
          </cell>
          <cell r="H78" t="str">
            <v>0:18:00.8</v>
          </cell>
          <cell r="I78" t="str">
            <v>0:18:24.3</v>
          </cell>
          <cell r="J78" t="str">
            <v>0:18:30.6</v>
          </cell>
          <cell r="K78" t="str">
            <v>0:19:29.6</v>
          </cell>
          <cell r="L78" t="str">
            <v>0:20:09.8</v>
          </cell>
          <cell r="M78" t="str">
            <v>0:19:58.2</v>
          </cell>
          <cell r="N78" t="str">
            <v>0:20:51.3</v>
          </cell>
          <cell r="O78" t="str">
            <v>0:21:01.3</v>
          </cell>
          <cell r="P78" t="str">
            <v>0:21:04.7</v>
          </cell>
          <cell r="Q78" t="str">
            <v>0:23:26.7</v>
          </cell>
          <cell r="R78" t="str">
            <v>0:25:30.2</v>
          </cell>
          <cell r="S78" t="str">
            <v>0:21:18.3</v>
          </cell>
        </row>
        <row r="79">
          <cell r="F79" t="str">
            <v>0:19:16.6</v>
          </cell>
          <cell r="G79" t="str">
            <v>0:19:01.4</v>
          </cell>
          <cell r="H79" t="str">
            <v>0:19:24.5</v>
          </cell>
          <cell r="I79" t="str">
            <v>0:19:33.4</v>
          </cell>
          <cell r="J79" t="str">
            <v>0:21:26.9</v>
          </cell>
          <cell r="K79" t="str">
            <v>0:20:53.8</v>
          </cell>
          <cell r="L79" t="str">
            <v>0:22:20.5</v>
          </cell>
          <cell r="M79" t="str">
            <v>0:20:45.3</v>
          </cell>
          <cell r="N79" t="str">
            <v>0:26:02.1</v>
          </cell>
          <cell r="O79" t="str">
            <v>0:27:05.0</v>
          </cell>
          <cell r="P79" t="str">
            <v>0:29:33.8</v>
          </cell>
          <cell r="Q79" t="str">
            <v>0:28:27.1</v>
          </cell>
          <cell r="R79" t="str">
            <v>0:30:34.4</v>
          </cell>
          <cell r="S79" t="str">
            <v>0:40:31.3</v>
          </cell>
        </row>
        <row r="80">
          <cell r="F80" t="str">
            <v>0:16:03.4</v>
          </cell>
          <cell r="G80" t="str">
            <v>0:16:00.0</v>
          </cell>
          <cell r="H80" t="str">
            <v>0:15:43.6</v>
          </cell>
          <cell r="I80" t="str">
            <v>0:15:26.5</v>
          </cell>
          <cell r="J80" t="str">
            <v>0:15:31.4</v>
          </cell>
          <cell r="K80" t="str">
            <v>0:15:50.4</v>
          </cell>
          <cell r="L80" t="str">
            <v>0:15:54.7</v>
          </cell>
          <cell r="M80" t="str">
            <v>0:15:18.6</v>
          </cell>
          <cell r="N80" t="str">
            <v>0:15:17.3</v>
          </cell>
          <cell r="O80" t="str">
            <v>0:15:30.5</v>
          </cell>
          <cell r="P80" t="str">
            <v>0:16:35.4</v>
          </cell>
          <cell r="Q80" t="str">
            <v>0:18:43.3</v>
          </cell>
          <cell r="R80" t="str">
            <v>0:17:47.7</v>
          </cell>
        </row>
        <row r="81">
          <cell r="F81" t="str">
            <v>0:17:44.7</v>
          </cell>
          <cell r="G81" t="str">
            <v>0:18:42.6</v>
          </cell>
          <cell r="H81" t="str">
            <v>0:18:43.1</v>
          </cell>
          <cell r="I81" t="str">
            <v>0:18:15.6</v>
          </cell>
          <cell r="J81" t="str">
            <v>0:18:41.0</v>
          </cell>
          <cell r="K81" t="str">
            <v>0:18:41.7</v>
          </cell>
          <cell r="L81" t="str">
            <v>0:19:12.2</v>
          </cell>
          <cell r="M81" t="str">
            <v>0:20:22.8</v>
          </cell>
          <cell r="N81" t="str">
            <v>0:20:57.3</v>
          </cell>
          <cell r="O81" t="str">
            <v>0:21:13.3</v>
          </cell>
          <cell r="P81" t="str">
            <v>0:21:00.2</v>
          </cell>
          <cell r="Q81" t="str">
            <v>0:20:57.7</v>
          </cell>
        </row>
        <row r="82">
          <cell r="F82" t="str">
            <v>0:15:57.4</v>
          </cell>
          <cell r="G82" t="str">
            <v>0:16:14.2</v>
          </cell>
          <cell r="H82" t="str">
            <v>0:16:07.7</v>
          </cell>
          <cell r="I82" t="str">
            <v>0:16:41.1</v>
          </cell>
          <cell r="J82" t="str">
            <v>0:17:01.6</v>
          </cell>
          <cell r="K82" t="str">
            <v>0:18:01.7</v>
          </cell>
          <cell r="L82" t="str">
            <v>0:19:04.2</v>
          </cell>
          <cell r="M82" t="str">
            <v>0:19:29.0</v>
          </cell>
          <cell r="N82" t="str">
            <v>0:20:07.4</v>
          </cell>
          <cell r="O82" t="str">
            <v>0:20:46.8</v>
          </cell>
          <cell r="P82" t="str">
            <v>0:21:44.9</v>
          </cell>
          <cell r="Q82" t="str">
            <v>0:20:50.3</v>
          </cell>
        </row>
        <row r="83">
          <cell r="F83" t="str">
            <v>0:16:44.8</v>
          </cell>
          <cell r="G83" t="str">
            <v>0:16:47.6</v>
          </cell>
          <cell r="H83" t="str">
            <v>0:17:09.0</v>
          </cell>
          <cell r="I83" t="str">
            <v>0:17:19.7</v>
          </cell>
          <cell r="J83" t="str">
            <v>0:17:58.9</v>
          </cell>
          <cell r="K83" t="str">
            <v>0:18:34.5</v>
          </cell>
          <cell r="L83" t="str">
            <v>0:18:33.1</v>
          </cell>
          <cell r="M83" t="str">
            <v>0:19:54.5</v>
          </cell>
          <cell r="N83" t="str">
            <v>0:20:57.3</v>
          </cell>
          <cell r="O83" t="str">
            <v>0:22:33.0</v>
          </cell>
          <cell r="P83" t="str">
            <v>0:23:56.2</v>
          </cell>
          <cell r="Q83" t="str">
            <v>0:21:31.8</v>
          </cell>
        </row>
        <row r="84">
          <cell r="F84" t="str">
            <v>0:17:08.9</v>
          </cell>
          <cell r="G84" t="str">
            <v>0:17:08.6</v>
          </cell>
          <cell r="H84" t="str">
            <v>0:17:09.2</v>
          </cell>
          <cell r="I84" t="str">
            <v>0:17:06.3</v>
          </cell>
          <cell r="J84" t="str">
            <v>0:16:59.5</v>
          </cell>
          <cell r="K84" t="str">
            <v>0:17:19.7</v>
          </cell>
          <cell r="L84" t="str">
            <v>0:17:00.6</v>
          </cell>
          <cell r="M84" t="str">
            <v>0:17:36.1</v>
          </cell>
          <cell r="N84" t="str">
            <v>0:18:23.9</v>
          </cell>
          <cell r="O84" t="str">
            <v>0:19:54.2</v>
          </cell>
          <cell r="P84" t="str">
            <v>0:22:10.5</v>
          </cell>
          <cell r="Q84" t="str">
            <v>0:10:01.0</v>
          </cell>
        </row>
        <row r="85">
          <cell r="F85" t="str">
            <v>0:20:27.8</v>
          </cell>
          <cell r="G85" t="str">
            <v>0:22:17.3</v>
          </cell>
          <cell r="H85" t="str">
            <v>0:23:07.8</v>
          </cell>
          <cell r="I85" t="str">
            <v>0:23:00.0</v>
          </cell>
          <cell r="J85" t="str">
            <v>0:24:54.8</v>
          </cell>
          <cell r="K85" t="str">
            <v>0:26:59.1</v>
          </cell>
          <cell r="L85" t="str">
            <v>0:29:12.6</v>
          </cell>
          <cell r="M85" t="str">
            <v>0:28:32.7</v>
          </cell>
          <cell r="N85" t="str">
            <v>0:32:29.8</v>
          </cell>
          <cell r="O85" t="str">
            <v>0:30:55.4</v>
          </cell>
          <cell r="P85" t="str">
            <v>0:35:54.5</v>
          </cell>
          <cell r="Q85" t="str">
            <v>0:33:03.3</v>
          </cell>
        </row>
        <row r="86">
          <cell r="F86" t="str">
            <v>0:16:12.5</v>
          </cell>
          <cell r="G86" t="str">
            <v>0:16:51.9</v>
          </cell>
          <cell r="H86" t="str">
            <v>0:17:20.2</v>
          </cell>
          <cell r="I86" t="str">
            <v>0:18:15.8</v>
          </cell>
          <cell r="J86" t="str">
            <v>0:18:32.3</v>
          </cell>
          <cell r="K86" t="str">
            <v>0:18:48.2</v>
          </cell>
          <cell r="L86" t="str">
            <v>0:20:17.9</v>
          </cell>
          <cell r="M86" t="str">
            <v>0:21:48.0</v>
          </cell>
          <cell r="N86" t="str">
            <v>0:21:25.1</v>
          </cell>
          <cell r="O86" t="str">
            <v>0:23:36.1</v>
          </cell>
          <cell r="P86" t="str">
            <v>0:22:46.0</v>
          </cell>
          <cell r="Q86" t="str">
            <v>0:26:02.7</v>
          </cell>
        </row>
        <row r="87">
          <cell r="F87" t="str">
            <v>0:23:31.7</v>
          </cell>
          <cell r="G87" t="str">
            <v>0:24:22.7</v>
          </cell>
          <cell r="H87" t="str">
            <v>0:27:16.4</v>
          </cell>
          <cell r="I87" t="str">
            <v>0:24:43.3</v>
          </cell>
          <cell r="J87" t="str">
            <v>0:25:56.0</v>
          </cell>
          <cell r="K87" t="str">
            <v>0:28:13.7</v>
          </cell>
          <cell r="L87" t="str">
            <v>0:28:33.3</v>
          </cell>
          <cell r="M87" t="str">
            <v>0:30:29.7</v>
          </cell>
          <cell r="N87" t="str">
            <v>0:31:43.5</v>
          </cell>
          <cell r="O87" t="str">
            <v>0:32:04.8</v>
          </cell>
        </row>
        <row r="88">
          <cell r="F88" t="str">
            <v>0:23:45.2</v>
          </cell>
          <cell r="G88" t="str">
            <v>0:23:12.2</v>
          </cell>
          <cell r="H88" t="str">
            <v>0:23:41.2</v>
          </cell>
          <cell r="I88" t="str">
            <v>0:26:52.6</v>
          </cell>
          <cell r="J88" t="str">
            <v>0:24:07.6</v>
          </cell>
          <cell r="K88" t="str">
            <v>0:25:12.2</v>
          </cell>
          <cell r="L88" t="str">
            <v>0:30:08.6</v>
          </cell>
          <cell r="M88" t="str">
            <v>0:37:44.3</v>
          </cell>
        </row>
        <row r="89">
          <cell r="F89" t="str">
            <v>0:33:11.6</v>
          </cell>
          <cell r="G89" t="str">
            <v>0:39:31.5</v>
          </cell>
          <cell r="H89" t="str">
            <v>0:42:58.2</v>
          </cell>
          <cell r="I89" t="str">
            <v>1:06:26.8</v>
          </cell>
          <cell r="J89" t="str">
            <v>1:48:12.4</v>
          </cell>
          <cell r="K89" t="str">
            <v>1:07:00.4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pane xSplit="3" ySplit="2" topLeftCell="D72" activePane="bottomRight" state="frozen"/>
      <selection pane="topRight" activeCell="C1" sqref="C1"/>
      <selection pane="bottomLeft" activeCell="A3" sqref="A3"/>
      <selection pane="bottomRight" activeCell="K91" sqref="K91"/>
    </sheetView>
  </sheetViews>
  <sheetFormatPr defaultRowHeight="15" x14ac:dyDescent="0.25"/>
  <cols>
    <col min="1" max="1" width="4.42578125" style="26" customWidth="1"/>
    <col min="2" max="2" width="8.42578125" style="10" customWidth="1"/>
    <col min="3" max="3" width="9.140625" style="10"/>
    <col min="4" max="4" width="26.42578125" bestFit="1" customWidth="1"/>
    <col min="5" max="5" width="11.140625" bestFit="1" customWidth="1"/>
    <col min="6" max="6" width="9.85546875" customWidth="1"/>
    <col min="13" max="13" width="18.140625" bestFit="1" customWidth="1"/>
  </cols>
  <sheetData>
    <row r="1" spans="1:7" s="3" customFormat="1" ht="18.75" x14ac:dyDescent="0.3">
      <c r="A1" s="14" t="s">
        <v>95</v>
      </c>
      <c r="B1" s="8" t="s">
        <v>83</v>
      </c>
      <c r="C1" s="8" t="s">
        <v>82</v>
      </c>
      <c r="D1" s="8" t="s">
        <v>84</v>
      </c>
      <c r="E1" s="8" t="s">
        <v>79</v>
      </c>
    </row>
    <row r="2" spans="1:7" ht="15.75" x14ac:dyDescent="0.25">
      <c r="A2" s="14"/>
      <c r="B2" s="7"/>
      <c r="C2" s="7"/>
      <c r="D2" s="4"/>
      <c r="E2" s="4"/>
    </row>
    <row r="3" spans="1:7" x14ac:dyDescent="0.25">
      <c r="A3" s="15" t="s">
        <v>109</v>
      </c>
      <c r="B3" s="9" t="s">
        <v>80</v>
      </c>
      <c r="C3" s="7">
        <v>1</v>
      </c>
      <c r="D3" s="1" t="s">
        <v>12</v>
      </c>
      <c r="E3" s="34">
        <v>115.24727668845317</v>
      </c>
      <c r="G3" s="35"/>
    </row>
    <row r="4" spans="1:7" x14ac:dyDescent="0.25">
      <c r="A4" s="15" t="s">
        <v>110</v>
      </c>
      <c r="B4" s="9" t="s">
        <v>80</v>
      </c>
      <c r="C4" s="7">
        <f t="shared" ref="C4:C28" si="0">C3+1</f>
        <v>2</v>
      </c>
      <c r="D4" s="1" t="s">
        <v>7</v>
      </c>
      <c r="E4" s="34">
        <v>110.03416518122401</v>
      </c>
      <c r="F4" s="25"/>
      <c r="G4" s="35"/>
    </row>
    <row r="5" spans="1:7" x14ac:dyDescent="0.25">
      <c r="A5" s="15" t="s">
        <v>111</v>
      </c>
      <c r="B5" s="9" t="s">
        <v>80</v>
      </c>
      <c r="C5" s="7">
        <f t="shared" si="0"/>
        <v>3</v>
      </c>
      <c r="D5" s="1" t="s">
        <v>17</v>
      </c>
      <c r="E5" s="34">
        <v>109.75153495741731</v>
      </c>
      <c r="G5" s="35"/>
    </row>
    <row r="6" spans="1:7" x14ac:dyDescent="0.25">
      <c r="A6" s="15" t="s">
        <v>112</v>
      </c>
      <c r="B6" s="9" t="s">
        <v>80</v>
      </c>
      <c r="C6" s="7">
        <f t="shared" si="0"/>
        <v>4</v>
      </c>
      <c r="D6" s="1" t="s">
        <v>4</v>
      </c>
      <c r="E6" s="34">
        <v>107.60883343236284</v>
      </c>
      <c r="G6" s="35"/>
    </row>
    <row r="7" spans="1:7" x14ac:dyDescent="0.25">
      <c r="A7" s="15" t="s">
        <v>113</v>
      </c>
      <c r="B7" s="9" t="s">
        <v>80</v>
      </c>
      <c r="C7" s="7">
        <f t="shared" si="0"/>
        <v>5</v>
      </c>
      <c r="D7" s="1" t="s">
        <v>20</v>
      </c>
      <c r="E7" s="34">
        <v>104.79372152901566</v>
      </c>
      <c r="G7" s="35"/>
    </row>
    <row r="8" spans="1:7" x14ac:dyDescent="0.25">
      <c r="A8" s="15" t="s">
        <v>114</v>
      </c>
      <c r="B8" s="9" t="s">
        <v>80</v>
      </c>
      <c r="C8" s="7">
        <f t="shared" si="0"/>
        <v>6</v>
      </c>
      <c r="D8" s="1" t="s">
        <v>15</v>
      </c>
      <c r="E8" s="34">
        <v>101.51119033471974</v>
      </c>
      <c r="G8" s="35"/>
    </row>
    <row r="9" spans="1:7" x14ac:dyDescent="0.25">
      <c r="A9" s="15" t="s">
        <v>115</v>
      </c>
      <c r="B9" s="9" t="s">
        <v>80</v>
      </c>
      <c r="C9" s="7">
        <f t="shared" si="0"/>
        <v>7</v>
      </c>
      <c r="D9" s="1" t="s">
        <v>13</v>
      </c>
      <c r="E9" s="34">
        <v>100.9881164587047</v>
      </c>
      <c r="G9" s="35"/>
    </row>
    <row r="10" spans="1:7" x14ac:dyDescent="0.25">
      <c r="A10" s="15" t="s">
        <v>116</v>
      </c>
      <c r="B10" s="9" t="s">
        <v>80</v>
      </c>
      <c r="C10" s="7">
        <f t="shared" si="0"/>
        <v>8</v>
      </c>
      <c r="D10" s="1" t="s">
        <v>18</v>
      </c>
      <c r="E10" s="34">
        <v>93.083580907110317</v>
      </c>
      <c r="G10" s="35"/>
    </row>
    <row r="11" spans="1:7" x14ac:dyDescent="0.25">
      <c r="A11" s="15" t="s">
        <v>117</v>
      </c>
      <c r="B11" s="9" t="s">
        <v>80</v>
      </c>
      <c r="C11" s="7">
        <f t="shared" si="0"/>
        <v>9</v>
      </c>
      <c r="D11" s="1" t="s">
        <v>16</v>
      </c>
      <c r="E11" s="34">
        <v>91.297979797979792</v>
      </c>
      <c r="G11" s="35"/>
    </row>
    <row r="12" spans="1:7" x14ac:dyDescent="0.25">
      <c r="A12" s="15" t="s">
        <v>118</v>
      </c>
      <c r="B12" s="9" t="s">
        <v>80</v>
      </c>
      <c r="C12" s="7">
        <f t="shared" si="0"/>
        <v>10</v>
      </c>
      <c r="D12" s="1" t="s">
        <v>23</v>
      </c>
      <c r="E12" s="34">
        <v>90.599029510794225</v>
      </c>
      <c r="G12" s="35"/>
    </row>
    <row r="13" spans="1:7" x14ac:dyDescent="0.25">
      <c r="A13" s="15" t="s">
        <v>119</v>
      </c>
      <c r="B13" s="9" t="s">
        <v>80</v>
      </c>
      <c r="C13" s="7">
        <f t="shared" si="0"/>
        <v>11</v>
      </c>
      <c r="D13" s="1" t="s">
        <v>5</v>
      </c>
      <c r="E13" s="34">
        <v>90.085858585858588</v>
      </c>
      <c r="G13" s="35"/>
    </row>
    <row r="14" spans="1:7" x14ac:dyDescent="0.25">
      <c r="A14" s="15" t="s">
        <v>120</v>
      </c>
      <c r="B14" s="9" t="s">
        <v>80</v>
      </c>
      <c r="C14" s="7">
        <f t="shared" si="0"/>
        <v>12</v>
      </c>
      <c r="D14" s="1" t="s">
        <v>9</v>
      </c>
      <c r="E14" s="34">
        <v>86.908694791047722</v>
      </c>
      <c r="G14" s="35"/>
    </row>
    <row r="15" spans="1:7" x14ac:dyDescent="0.25">
      <c r="A15" s="15" t="s">
        <v>121</v>
      </c>
      <c r="B15" s="9" t="s">
        <v>80</v>
      </c>
      <c r="C15" s="7">
        <f t="shared" si="0"/>
        <v>13</v>
      </c>
      <c r="D15" s="1" t="s">
        <v>21</v>
      </c>
      <c r="E15" s="34">
        <v>85.965240641711233</v>
      </c>
      <c r="G15" s="35"/>
    </row>
    <row r="16" spans="1:7" x14ac:dyDescent="0.25">
      <c r="A16" s="15" t="s">
        <v>122</v>
      </c>
      <c r="B16" s="9" t="s">
        <v>80</v>
      </c>
      <c r="C16" s="7">
        <f t="shared" si="0"/>
        <v>14</v>
      </c>
      <c r="D16" s="1" t="s">
        <v>19</v>
      </c>
      <c r="E16" s="34">
        <v>85.418498712616355</v>
      </c>
      <c r="G16" s="35"/>
    </row>
    <row r="17" spans="1:7" x14ac:dyDescent="0.25">
      <c r="A17" s="15" t="s">
        <v>123</v>
      </c>
      <c r="B17" s="9" t="s">
        <v>80</v>
      </c>
      <c r="C17" s="7">
        <f t="shared" si="0"/>
        <v>15</v>
      </c>
      <c r="D17" s="1" t="s">
        <v>10</v>
      </c>
      <c r="E17" s="34">
        <v>85.222321251733021</v>
      </c>
      <c r="G17" s="35"/>
    </row>
    <row r="18" spans="1:7" x14ac:dyDescent="0.25">
      <c r="A18" s="15" t="s">
        <v>124</v>
      </c>
      <c r="B18" s="9" t="s">
        <v>80</v>
      </c>
      <c r="C18" s="7">
        <f t="shared" si="0"/>
        <v>16</v>
      </c>
      <c r="D18" s="1" t="s">
        <v>8</v>
      </c>
      <c r="E18" s="34">
        <v>82.988017429193903</v>
      </c>
      <c r="G18" s="35"/>
    </row>
    <row r="19" spans="1:7" x14ac:dyDescent="0.25">
      <c r="A19" s="15" t="s">
        <v>125</v>
      </c>
      <c r="B19" s="9" t="s">
        <v>80</v>
      </c>
      <c r="C19" s="7">
        <f t="shared" si="0"/>
        <v>17</v>
      </c>
      <c r="D19" s="1" t="s">
        <v>11</v>
      </c>
      <c r="E19" s="34">
        <v>81.031293325410971</v>
      </c>
      <c r="G19" s="35"/>
    </row>
    <row r="20" spans="1:7" x14ac:dyDescent="0.25">
      <c r="A20" s="15" t="s">
        <v>126</v>
      </c>
      <c r="B20" s="9" t="s">
        <v>80</v>
      </c>
      <c r="C20" s="7">
        <f t="shared" si="0"/>
        <v>18</v>
      </c>
      <c r="D20" s="1" t="s">
        <v>2</v>
      </c>
      <c r="E20" s="34">
        <v>80.90136660724896</v>
      </c>
      <c r="G20" s="35"/>
    </row>
    <row r="21" spans="1:7" x14ac:dyDescent="0.25">
      <c r="A21" s="15" t="s">
        <v>127</v>
      </c>
      <c r="B21" s="9" t="s">
        <v>80</v>
      </c>
      <c r="C21" s="7">
        <f t="shared" si="0"/>
        <v>19</v>
      </c>
      <c r="D21" s="1" t="s">
        <v>6</v>
      </c>
      <c r="E21" s="34">
        <v>76.793028322440094</v>
      </c>
      <c r="G21" s="35"/>
    </row>
    <row r="22" spans="1:7" x14ac:dyDescent="0.25">
      <c r="A22" s="15" t="s">
        <v>128</v>
      </c>
      <c r="B22" s="9" t="s">
        <v>80</v>
      </c>
      <c r="C22" s="7">
        <f t="shared" si="0"/>
        <v>20</v>
      </c>
      <c r="D22" s="1" t="s">
        <v>22</v>
      </c>
      <c r="E22" s="34">
        <v>76.793028322440094</v>
      </c>
      <c r="G22" s="35"/>
    </row>
    <row r="23" spans="1:7" x14ac:dyDescent="0.25">
      <c r="A23" s="15" t="s">
        <v>129</v>
      </c>
      <c r="B23" s="9" t="s">
        <v>80</v>
      </c>
      <c r="C23" s="7">
        <f t="shared" si="0"/>
        <v>21</v>
      </c>
      <c r="D23" s="1" t="s">
        <v>3</v>
      </c>
      <c r="E23" s="34">
        <v>67.386413151119044</v>
      </c>
      <c r="G23" s="35"/>
    </row>
    <row r="24" spans="1:7" x14ac:dyDescent="0.25">
      <c r="A24" s="15" t="s">
        <v>130</v>
      </c>
      <c r="B24" s="9" t="s">
        <v>80</v>
      </c>
      <c r="C24" s="7">
        <f t="shared" si="0"/>
        <v>22</v>
      </c>
      <c r="D24" s="1" t="s">
        <v>25</v>
      </c>
      <c r="E24" s="34">
        <v>63.055753614577142</v>
      </c>
      <c r="G24" s="35"/>
    </row>
    <row r="25" spans="1:7" x14ac:dyDescent="0.25">
      <c r="A25" s="15" t="s">
        <v>131</v>
      </c>
      <c r="B25" s="9" t="s">
        <v>80</v>
      </c>
      <c r="C25" s="7">
        <f t="shared" si="0"/>
        <v>23</v>
      </c>
      <c r="D25" s="1" t="s">
        <v>24</v>
      </c>
      <c r="E25" s="34">
        <v>56.220934838581897</v>
      </c>
      <c r="G25" s="35"/>
    </row>
    <row r="26" spans="1:7" x14ac:dyDescent="0.25">
      <c r="A26" s="15" t="s">
        <v>132</v>
      </c>
      <c r="B26" s="9" t="s">
        <v>80</v>
      </c>
      <c r="C26" s="7">
        <f t="shared" si="0"/>
        <v>24</v>
      </c>
      <c r="D26" s="1" t="s">
        <v>1</v>
      </c>
      <c r="E26" s="34">
        <v>50</v>
      </c>
      <c r="G26" s="35"/>
    </row>
    <row r="27" spans="1:7" x14ac:dyDescent="0.25">
      <c r="A27" s="15" t="s">
        <v>133</v>
      </c>
      <c r="B27" s="9" t="s">
        <v>80</v>
      </c>
      <c r="C27" s="7">
        <f t="shared" si="0"/>
        <v>25</v>
      </c>
      <c r="D27" s="1" t="s">
        <v>14</v>
      </c>
      <c r="E27" s="34">
        <v>43.333333333333336</v>
      </c>
      <c r="G27" s="35"/>
    </row>
    <row r="28" spans="1:7" x14ac:dyDescent="0.25">
      <c r="A28" s="15" t="s">
        <v>134</v>
      </c>
      <c r="B28" s="9" t="s">
        <v>80</v>
      </c>
      <c r="C28" s="7">
        <f t="shared" si="0"/>
        <v>26</v>
      </c>
      <c r="D28" s="1" t="s">
        <v>0</v>
      </c>
      <c r="E28" s="34">
        <v>23.333333333333332</v>
      </c>
      <c r="G28" s="35"/>
    </row>
    <row r="29" spans="1:7" x14ac:dyDescent="0.25">
      <c r="A29" s="15" t="s">
        <v>135</v>
      </c>
      <c r="B29" s="9" t="s">
        <v>81</v>
      </c>
      <c r="C29" s="7">
        <v>1</v>
      </c>
      <c r="D29" s="1" t="s">
        <v>46</v>
      </c>
      <c r="E29" s="34">
        <v>149.80382253911665</v>
      </c>
      <c r="G29" s="35"/>
    </row>
    <row r="30" spans="1:7" x14ac:dyDescent="0.25">
      <c r="A30" s="15" t="s">
        <v>136</v>
      </c>
      <c r="B30" s="9" t="s">
        <v>81</v>
      </c>
      <c r="C30" s="7">
        <f t="shared" ref="C30:C60" si="1">C29+1</f>
        <v>2</v>
      </c>
      <c r="D30" s="1" t="s">
        <v>33</v>
      </c>
      <c r="E30" s="34">
        <v>145.27431174489996</v>
      </c>
      <c r="G30" s="35"/>
    </row>
    <row r="31" spans="1:7" x14ac:dyDescent="0.25">
      <c r="A31" s="15" t="s">
        <v>137</v>
      </c>
      <c r="B31" s="9" t="s">
        <v>81</v>
      </c>
      <c r="C31" s="7">
        <f t="shared" si="1"/>
        <v>3</v>
      </c>
      <c r="D31" s="1" t="s">
        <v>36</v>
      </c>
      <c r="E31" s="34">
        <v>131.38661121014061</v>
      </c>
      <c r="G31" s="35"/>
    </row>
    <row r="32" spans="1:7" x14ac:dyDescent="0.25">
      <c r="A32" s="15" t="s">
        <v>138</v>
      </c>
      <c r="B32" s="9" t="s">
        <v>81</v>
      </c>
      <c r="C32" s="7">
        <f t="shared" si="1"/>
        <v>4</v>
      </c>
      <c r="D32" s="1" t="s">
        <v>53</v>
      </c>
      <c r="E32" s="34">
        <v>126.14606852842148</v>
      </c>
      <c r="G32" s="35"/>
    </row>
    <row r="33" spans="1:8" x14ac:dyDescent="0.25">
      <c r="A33" s="15" t="s">
        <v>139</v>
      </c>
      <c r="B33" s="9" t="s">
        <v>81</v>
      </c>
      <c r="C33" s="7">
        <f t="shared" si="1"/>
        <v>5</v>
      </c>
      <c r="D33" s="1" t="s">
        <v>66</v>
      </c>
      <c r="E33" s="34">
        <v>122.40344622697565</v>
      </c>
      <c r="G33" s="35"/>
    </row>
    <row r="34" spans="1:8" x14ac:dyDescent="0.25">
      <c r="A34" s="15" t="s">
        <v>140</v>
      </c>
      <c r="B34" s="9" t="s">
        <v>81</v>
      </c>
      <c r="C34" s="7">
        <f t="shared" si="1"/>
        <v>6</v>
      </c>
      <c r="D34" s="1" t="s">
        <v>31</v>
      </c>
      <c r="E34" s="34">
        <v>122.36997425232718</v>
      </c>
      <c r="G34" s="35"/>
    </row>
    <row r="35" spans="1:8" x14ac:dyDescent="0.25">
      <c r="A35" s="15" t="s">
        <v>157</v>
      </c>
      <c r="B35" s="9" t="s">
        <v>81</v>
      </c>
      <c r="C35" s="7">
        <f t="shared" si="1"/>
        <v>7</v>
      </c>
      <c r="D35" s="22" t="s">
        <v>194</v>
      </c>
      <c r="E35" s="34">
        <v>106.87651020003962</v>
      </c>
      <c r="G35" s="35"/>
    </row>
    <row r="36" spans="1:8" x14ac:dyDescent="0.25">
      <c r="A36" s="15" t="s">
        <v>143</v>
      </c>
      <c r="B36" s="9" t="s">
        <v>81</v>
      </c>
      <c r="C36" s="7">
        <f t="shared" si="1"/>
        <v>8</v>
      </c>
      <c r="D36" s="1" t="s">
        <v>72</v>
      </c>
      <c r="E36" s="34">
        <v>101.87571796395326</v>
      </c>
      <c r="G36" s="35"/>
    </row>
    <row r="37" spans="1:8" x14ac:dyDescent="0.25">
      <c r="A37" s="15" t="s">
        <v>144</v>
      </c>
      <c r="B37" s="9" t="s">
        <v>81</v>
      </c>
      <c r="C37" s="7">
        <f t="shared" si="1"/>
        <v>9</v>
      </c>
      <c r="D37" s="1" t="s">
        <v>40</v>
      </c>
      <c r="E37" s="34">
        <v>101.72469795999208</v>
      </c>
      <c r="G37" s="35"/>
    </row>
    <row r="38" spans="1:8" x14ac:dyDescent="0.25">
      <c r="A38" s="15" t="s">
        <v>142</v>
      </c>
      <c r="B38" s="9" t="s">
        <v>81</v>
      </c>
      <c r="C38" s="7">
        <f t="shared" si="1"/>
        <v>10</v>
      </c>
      <c r="D38" s="1" t="s">
        <v>69</v>
      </c>
      <c r="E38" s="34">
        <v>101.33333333333333</v>
      </c>
      <c r="G38" s="35"/>
    </row>
    <row r="39" spans="1:8" x14ac:dyDescent="0.25">
      <c r="A39" s="15" t="s">
        <v>145</v>
      </c>
      <c r="B39" s="9" t="s">
        <v>81</v>
      </c>
      <c r="C39" s="7">
        <f t="shared" si="1"/>
        <v>11</v>
      </c>
      <c r="D39" s="1" t="s">
        <v>67</v>
      </c>
      <c r="E39" s="34">
        <v>101.32244008714598</v>
      </c>
      <c r="G39" s="35"/>
    </row>
    <row r="40" spans="1:8" x14ac:dyDescent="0.25">
      <c r="A40" s="15" t="s">
        <v>147</v>
      </c>
      <c r="B40" s="9" t="s">
        <v>81</v>
      </c>
      <c r="C40" s="7">
        <f t="shared" si="1"/>
        <v>12</v>
      </c>
      <c r="D40" s="1" t="s">
        <v>29</v>
      </c>
      <c r="E40" s="34">
        <v>99.129332541097241</v>
      </c>
      <c r="G40" s="35"/>
    </row>
    <row r="41" spans="1:8" x14ac:dyDescent="0.25">
      <c r="A41" s="15" t="s">
        <v>146</v>
      </c>
      <c r="B41" s="9" t="s">
        <v>81</v>
      </c>
      <c r="C41" s="7">
        <f t="shared" si="1"/>
        <v>13</v>
      </c>
      <c r="D41" s="1" t="s">
        <v>60</v>
      </c>
      <c r="E41" s="34">
        <v>98.344820756585463</v>
      </c>
      <c r="G41" s="35"/>
    </row>
    <row r="42" spans="1:8" x14ac:dyDescent="0.25">
      <c r="A42" s="15" t="s">
        <v>148</v>
      </c>
      <c r="B42" s="9" t="s">
        <v>81</v>
      </c>
      <c r="C42" s="7">
        <f t="shared" si="1"/>
        <v>14</v>
      </c>
      <c r="D42" s="1" t="s">
        <v>30</v>
      </c>
      <c r="E42" s="34">
        <v>97.606852842146964</v>
      </c>
      <c r="G42" s="35"/>
    </row>
    <row r="43" spans="1:8" x14ac:dyDescent="0.25">
      <c r="A43" s="15" t="s">
        <v>149</v>
      </c>
      <c r="B43" s="9" t="s">
        <v>81</v>
      </c>
      <c r="C43" s="7">
        <f t="shared" si="1"/>
        <v>15</v>
      </c>
      <c r="D43" s="1" t="s">
        <v>71</v>
      </c>
      <c r="E43" s="34">
        <v>97.48346207169736</v>
      </c>
      <c r="G43" s="35"/>
      <c r="H43" s="25"/>
    </row>
    <row r="44" spans="1:8" x14ac:dyDescent="0.25">
      <c r="A44" s="15" t="s">
        <v>150</v>
      </c>
      <c r="B44" s="9" t="s">
        <v>81</v>
      </c>
      <c r="C44" s="7">
        <f t="shared" si="1"/>
        <v>16</v>
      </c>
      <c r="D44" s="1" t="s">
        <v>63</v>
      </c>
      <c r="E44" s="34">
        <v>93.509803921568633</v>
      </c>
      <c r="G44" s="35"/>
      <c r="H44" s="25"/>
    </row>
    <row r="45" spans="1:8" x14ac:dyDescent="0.25">
      <c r="A45" s="15" t="s">
        <v>151</v>
      </c>
      <c r="B45" s="9" t="s">
        <v>81</v>
      </c>
      <c r="C45" s="7">
        <f t="shared" si="1"/>
        <v>17</v>
      </c>
      <c r="D45" s="1" t="s">
        <v>54</v>
      </c>
      <c r="E45" s="34">
        <v>93.443157060804126</v>
      </c>
      <c r="G45" s="35"/>
      <c r="H45" s="25"/>
    </row>
    <row r="46" spans="1:8" x14ac:dyDescent="0.25">
      <c r="A46" s="15" t="s">
        <v>152</v>
      </c>
      <c r="B46" s="9" t="s">
        <v>81</v>
      </c>
      <c r="C46" s="7">
        <f t="shared" si="1"/>
        <v>18</v>
      </c>
      <c r="D46" s="1" t="s">
        <v>74</v>
      </c>
      <c r="E46" s="34">
        <v>92.717270746682516</v>
      </c>
      <c r="G46" s="35"/>
    </row>
    <row r="47" spans="1:8" x14ac:dyDescent="0.25">
      <c r="A47" s="15" t="s">
        <v>153</v>
      </c>
      <c r="B47" s="9" t="s">
        <v>81</v>
      </c>
      <c r="C47" s="7">
        <f t="shared" si="1"/>
        <v>19</v>
      </c>
      <c r="D47" s="1" t="s">
        <v>52</v>
      </c>
      <c r="E47" s="34">
        <v>91.07585660526837</v>
      </c>
      <c r="G47" s="35"/>
    </row>
    <row r="48" spans="1:8" x14ac:dyDescent="0.25">
      <c r="A48" s="15" t="s">
        <v>154</v>
      </c>
      <c r="B48" s="9" t="s">
        <v>81</v>
      </c>
      <c r="C48" s="7">
        <f t="shared" si="1"/>
        <v>20</v>
      </c>
      <c r="D48" s="1" t="s">
        <v>49</v>
      </c>
      <c r="E48" s="34">
        <v>90.957714398890872</v>
      </c>
      <c r="G48" s="35"/>
    </row>
    <row r="49" spans="1:7" x14ac:dyDescent="0.25">
      <c r="A49" s="15" t="s">
        <v>155</v>
      </c>
      <c r="B49" s="9" t="s">
        <v>81</v>
      </c>
      <c r="C49" s="7">
        <f t="shared" si="1"/>
        <v>21</v>
      </c>
      <c r="D49" s="1" t="s">
        <v>51</v>
      </c>
      <c r="E49" s="34">
        <v>87.733115468409579</v>
      </c>
      <c r="G49" s="35"/>
    </row>
    <row r="50" spans="1:7" x14ac:dyDescent="0.25">
      <c r="A50" s="15" t="s">
        <v>156</v>
      </c>
      <c r="B50" s="9" t="s">
        <v>81</v>
      </c>
      <c r="C50" s="7">
        <f t="shared" si="1"/>
        <v>22</v>
      </c>
      <c r="D50" s="1" t="s">
        <v>39</v>
      </c>
      <c r="E50" s="34">
        <v>87.624381065557543</v>
      </c>
      <c r="G50" s="35"/>
    </row>
    <row r="51" spans="1:7" x14ac:dyDescent="0.25">
      <c r="A51" s="15" t="s">
        <v>158</v>
      </c>
      <c r="B51" s="9" t="s">
        <v>81</v>
      </c>
      <c r="C51" s="7">
        <f t="shared" si="1"/>
        <v>23</v>
      </c>
      <c r="D51" s="1" t="s">
        <v>48</v>
      </c>
      <c r="E51" s="34">
        <v>86.666666666666671</v>
      </c>
      <c r="G51" s="35"/>
    </row>
    <row r="52" spans="1:7" x14ac:dyDescent="0.25">
      <c r="A52" s="15" t="s">
        <v>161</v>
      </c>
      <c r="B52" s="9" t="s">
        <v>81</v>
      </c>
      <c r="C52" s="7">
        <f t="shared" si="1"/>
        <v>24</v>
      </c>
      <c r="D52" s="1" t="s">
        <v>70</v>
      </c>
      <c r="E52" s="34">
        <v>85.049712814418697</v>
      </c>
      <c r="G52" s="35"/>
    </row>
    <row r="53" spans="1:7" x14ac:dyDescent="0.25">
      <c r="A53" s="15" t="s">
        <v>163</v>
      </c>
      <c r="B53" s="9" t="s">
        <v>81</v>
      </c>
      <c r="C53" s="7">
        <f t="shared" si="1"/>
        <v>25</v>
      </c>
      <c r="D53" s="1" t="s">
        <v>41</v>
      </c>
      <c r="E53" s="34">
        <v>84.696870667458896</v>
      </c>
      <c r="G53" s="35"/>
    </row>
    <row r="54" spans="1:7" x14ac:dyDescent="0.25">
      <c r="A54" s="15" t="s">
        <v>160</v>
      </c>
      <c r="B54" s="9" t="s">
        <v>81</v>
      </c>
      <c r="C54" s="7">
        <f t="shared" si="1"/>
        <v>26</v>
      </c>
      <c r="D54" s="1" t="s">
        <v>61</v>
      </c>
      <c r="E54" s="34">
        <v>83.715092097445037</v>
      </c>
      <c r="G54" s="35"/>
    </row>
    <row r="55" spans="1:7" x14ac:dyDescent="0.25">
      <c r="A55" s="15" t="s">
        <v>164</v>
      </c>
      <c r="B55" s="9" t="s">
        <v>81</v>
      </c>
      <c r="C55" s="7">
        <f t="shared" si="1"/>
        <v>27</v>
      </c>
      <c r="D55" s="1" t="s">
        <v>62</v>
      </c>
      <c r="E55" s="34">
        <v>82.598930481283418</v>
      </c>
      <c r="G55" s="35"/>
    </row>
    <row r="56" spans="1:7" x14ac:dyDescent="0.25">
      <c r="A56" s="15" t="s">
        <v>162</v>
      </c>
      <c r="B56" s="9" t="s">
        <v>81</v>
      </c>
      <c r="C56" s="7">
        <f t="shared" si="1"/>
        <v>28</v>
      </c>
      <c r="D56" s="1" t="s">
        <v>77</v>
      </c>
      <c r="E56" s="34">
        <v>82.431471578530406</v>
      </c>
      <c r="G56" s="35"/>
    </row>
    <row r="57" spans="1:7" x14ac:dyDescent="0.25">
      <c r="A57" s="15" t="s">
        <v>159</v>
      </c>
      <c r="B57" s="9" t="s">
        <v>81</v>
      </c>
      <c r="C57" s="7">
        <f t="shared" si="1"/>
        <v>29</v>
      </c>
      <c r="D57" s="1" t="s">
        <v>34</v>
      </c>
      <c r="E57" s="34">
        <v>81.913547237076642</v>
      </c>
      <c r="G57" s="35"/>
    </row>
    <row r="58" spans="1:7" x14ac:dyDescent="0.25">
      <c r="A58" s="15" t="s">
        <v>141</v>
      </c>
      <c r="B58" s="9" t="s">
        <v>81</v>
      </c>
      <c r="C58" s="7">
        <f t="shared" si="1"/>
        <v>30</v>
      </c>
      <c r="D58" s="22" t="s">
        <v>195</v>
      </c>
      <c r="E58" s="34">
        <v>81.815210932857994</v>
      </c>
      <c r="G58" s="35"/>
    </row>
    <row r="59" spans="1:7" x14ac:dyDescent="0.25">
      <c r="A59" s="15" t="s">
        <v>165</v>
      </c>
      <c r="B59" s="9" t="s">
        <v>81</v>
      </c>
      <c r="C59" s="7">
        <f t="shared" si="1"/>
        <v>31</v>
      </c>
      <c r="D59" s="22" t="s">
        <v>73</v>
      </c>
      <c r="E59" s="34">
        <v>78.559417706476523</v>
      </c>
      <c r="G59" s="35"/>
    </row>
    <row r="60" spans="1:7" x14ac:dyDescent="0.25">
      <c r="A60" s="15" t="s">
        <v>167</v>
      </c>
      <c r="B60" s="9" t="s">
        <v>81</v>
      </c>
      <c r="C60" s="7">
        <f t="shared" si="1"/>
        <v>32</v>
      </c>
      <c r="D60" s="22" t="s">
        <v>65</v>
      </c>
      <c r="E60" s="34">
        <v>76.057239057239059</v>
      </c>
      <c r="G60" s="35"/>
    </row>
    <row r="61" spans="1:7" x14ac:dyDescent="0.25">
      <c r="A61" s="15" t="s">
        <v>166</v>
      </c>
      <c r="B61" s="9" t="s">
        <v>81</v>
      </c>
      <c r="C61" s="7">
        <f>C60+1</f>
        <v>33</v>
      </c>
      <c r="D61" s="1" t="s">
        <v>38</v>
      </c>
      <c r="E61" s="34">
        <v>75.046543870073293</v>
      </c>
      <c r="G61" s="35"/>
    </row>
    <row r="62" spans="1:7" x14ac:dyDescent="0.25">
      <c r="A62" s="15" t="s">
        <v>168</v>
      </c>
      <c r="B62" s="9" t="s">
        <v>81</v>
      </c>
      <c r="C62" s="7">
        <f>C61+1</f>
        <v>34</v>
      </c>
      <c r="D62" s="1" t="s">
        <v>58</v>
      </c>
      <c r="E62" s="34">
        <v>74.416122004357305</v>
      </c>
      <c r="G62" s="35"/>
    </row>
    <row r="63" spans="1:7" x14ac:dyDescent="0.25">
      <c r="A63" s="15" t="s">
        <v>169</v>
      </c>
      <c r="B63" s="9" t="s">
        <v>81</v>
      </c>
      <c r="C63" s="7">
        <f t="shared" ref="C63:C81" si="2">C62+1</f>
        <v>35</v>
      </c>
      <c r="D63" s="1" t="s">
        <v>75</v>
      </c>
      <c r="E63" s="34">
        <v>68.666666666666671</v>
      </c>
      <c r="G63" s="35"/>
    </row>
    <row r="64" spans="1:7" x14ac:dyDescent="0.25">
      <c r="A64" s="15" t="s">
        <v>170</v>
      </c>
      <c r="B64" s="9" t="s">
        <v>81</v>
      </c>
      <c r="C64" s="7">
        <f t="shared" si="2"/>
        <v>36</v>
      </c>
      <c r="D64" s="1" t="s">
        <v>35</v>
      </c>
      <c r="E64" s="34">
        <v>63.333333333333336</v>
      </c>
      <c r="G64" s="35"/>
    </row>
    <row r="65" spans="1:7" x14ac:dyDescent="0.25">
      <c r="A65" s="15" t="s">
        <v>171</v>
      </c>
      <c r="B65" s="9" t="s">
        <v>81</v>
      </c>
      <c r="C65" s="7">
        <f t="shared" si="2"/>
        <v>37</v>
      </c>
      <c r="D65" s="1" t="s">
        <v>27</v>
      </c>
      <c r="E65" s="34">
        <v>62.091701326995448</v>
      </c>
      <c r="G65" s="35"/>
    </row>
    <row r="66" spans="1:7" x14ac:dyDescent="0.25">
      <c r="A66" s="15" t="s">
        <v>172</v>
      </c>
      <c r="B66" s="9" t="s">
        <v>81</v>
      </c>
      <c r="C66" s="7">
        <f t="shared" si="2"/>
        <v>38</v>
      </c>
      <c r="D66" s="1" t="s">
        <v>44</v>
      </c>
      <c r="E66" s="34">
        <v>60</v>
      </c>
      <c r="G66" s="35"/>
    </row>
    <row r="67" spans="1:7" x14ac:dyDescent="0.25">
      <c r="A67" s="15" t="s">
        <v>173</v>
      </c>
      <c r="B67" s="9" t="s">
        <v>81</v>
      </c>
      <c r="C67" s="7">
        <f t="shared" si="2"/>
        <v>39</v>
      </c>
      <c r="D67" s="1" t="s">
        <v>28</v>
      </c>
      <c r="E67" s="34">
        <v>56.666666666666664</v>
      </c>
      <c r="G67" s="35"/>
    </row>
    <row r="68" spans="1:7" x14ac:dyDescent="0.25">
      <c r="A68" s="15" t="s">
        <v>174</v>
      </c>
      <c r="B68" s="9" t="s">
        <v>81</v>
      </c>
      <c r="C68" s="7">
        <f t="shared" si="2"/>
        <v>40</v>
      </c>
      <c r="D68" s="1" t="s">
        <v>50</v>
      </c>
      <c r="E68" s="34">
        <v>56.666666666666664</v>
      </c>
      <c r="G68" s="35"/>
    </row>
    <row r="69" spans="1:7" x14ac:dyDescent="0.25">
      <c r="A69" s="15" t="s">
        <v>175</v>
      </c>
      <c r="B69" s="9" t="s">
        <v>81</v>
      </c>
      <c r="C69" s="7">
        <f t="shared" si="2"/>
        <v>41</v>
      </c>
      <c r="D69" s="1" t="s">
        <v>43</v>
      </c>
      <c r="E69" s="34">
        <v>53.333333333333336</v>
      </c>
      <c r="G69" s="35"/>
    </row>
    <row r="70" spans="1:7" x14ac:dyDescent="0.25">
      <c r="A70" s="15" t="s">
        <v>176</v>
      </c>
      <c r="B70" s="9" t="s">
        <v>81</v>
      </c>
      <c r="C70" s="7">
        <f t="shared" si="2"/>
        <v>42</v>
      </c>
      <c r="D70" s="1" t="s">
        <v>37</v>
      </c>
      <c r="E70" s="34">
        <v>52.9911863735393</v>
      </c>
      <c r="G70" s="35"/>
    </row>
    <row r="71" spans="1:7" x14ac:dyDescent="0.25">
      <c r="A71" s="15" t="s">
        <v>177</v>
      </c>
      <c r="B71" s="9" t="s">
        <v>81</v>
      </c>
      <c r="C71" s="7">
        <f t="shared" si="2"/>
        <v>43</v>
      </c>
      <c r="D71" s="1" t="s">
        <v>32</v>
      </c>
      <c r="E71" s="34">
        <v>50</v>
      </c>
      <c r="G71" s="35"/>
    </row>
    <row r="72" spans="1:7" x14ac:dyDescent="0.25">
      <c r="A72" s="15" t="s">
        <v>178</v>
      </c>
      <c r="B72" s="9" t="s">
        <v>81</v>
      </c>
      <c r="C72" s="7">
        <f t="shared" si="2"/>
        <v>44</v>
      </c>
      <c r="D72" s="1" t="s">
        <v>59</v>
      </c>
      <c r="E72" s="34">
        <v>50</v>
      </c>
      <c r="G72" s="35"/>
    </row>
    <row r="73" spans="1:7" x14ac:dyDescent="0.25">
      <c r="A73" s="15" t="s">
        <v>179</v>
      </c>
      <c r="B73" s="9" t="s">
        <v>81</v>
      </c>
      <c r="C73" s="7">
        <f t="shared" si="2"/>
        <v>45</v>
      </c>
      <c r="D73" s="1" t="s">
        <v>78</v>
      </c>
      <c r="E73" s="34">
        <v>50</v>
      </c>
      <c r="G73" s="35"/>
    </row>
    <row r="74" spans="1:7" x14ac:dyDescent="0.25">
      <c r="A74" s="15" t="s">
        <v>180</v>
      </c>
      <c r="B74" s="9" t="s">
        <v>81</v>
      </c>
      <c r="C74" s="7">
        <f t="shared" si="2"/>
        <v>46</v>
      </c>
      <c r="D74" s="1" t="s">
        <v>55</v>
      </c>
      <c r="E74" s="34">
        <v>46.666666666666664</v>
      </c>
      <c r="G74" s="35"/>
    </row>
    <row r="75" spans="1:7" x14ac:dyDescent="0.25">
      <c r="A75" s="15" t="s">
        <v>181</v>
      </c>
      <c r="B75" s="9" t="s">
        <v>81</v>
      </c>
      <c r="C75" s="7">
        <f t="shared" si="2"/>
        <v>47</v>
      </c>
      <c r="D75" s="1" t="s">
        <v>42</v>
      </c>
      <c r="E75" s="34">
        <v>43.333333333333336</v>
      </c>
      <c r="G75" s="35"/>
    </row>
    <row r="76" spans="1:7" x14ac:dyDescent="0.25">
      <c r="A76" s="15" t="s">
        <v>184</v>
      </c>
      <c r="B76" s="9" t="s">
        <v>81</v>
      </c>
      <c r="C76" s="7">
        <f t="shared" si="2"/>
        <v>48</v>
      </c>
      <c r="D76" s="1" t="s">
        <v>45</v>
      </c>
      <c r="E76" s="34">
        <v>43.333333333333336</v>
      </c>
      <c r="G76" s="35"/>
    </row>
    <row r="77" spans="1:7" x14ac:dyDescent="0.25">
      <c r="A77" s="15" t="s">
        <v>182</v>
      </c>
      <c r="B77" s="9" t="s">
        <v>81</v>
      </c>
      <c r="C77" s="7">
        <f t="shared" si="2"/>
        <v>49</v>
      </c>
      <c r="D77" s="1" t="s">
        <v>47</v>
      </c>
      <c r="E77" s="34">
        <v>43.333333333333336</v>
      </c>
      <c r="G77" s="35"/>
    </row>
    <row r="78" spans="1:7" x14ac:dyDescent="0.25">
      <c r="A78" s="15" t="s">
        <v>183</v>
      </c>
      <c r="B78" s="9" t="s">
        <v>81</v>
      </c>
      <c r="C78" s="7">
        <f t="shared" si="2"/>
        <v>50</v>
      </c>
      <c r="D78" s="1" t="s">
        <v>64</v>
      </c>
      <c r="E78" s="34">
        <v>43.333333333333336</v>
      </c>
      <c r="G78" s="35"/>
    </row>
    <row r="79" spans="1:7" x14ac:dyDescent="0.25">
      <c r="A79" s="15" t="s">
        <v>185</v>
      </c>
      <c r="B79" s="9" t="s">
        <v>81</v>
      </c>
      <c r="C79" s="7">
        <f t="shared" si="2"/>
        <v>51</v>
      </c>
      <c r="D79" s="1" t="s">
        <v>76</v>
      </c>
      <c r="E79" s="34">
        <v>43.333333333333336</v>
      </c>
      <c r="G79" s="35"/>
    </row>
    <row r="80" spans="1:7" x14ac:dyDescent="0.25">
      <c r="A80" s="15" t="s">
        <v>186</v>
      </c>
      <c r="B80" s="9" t="s">
        <v>81</v>
      </c>
      <c r="C80" s="7">
        <f t="shared" si="2"/>
        <v>52</v>
      </c>
      <c r="D80" s="1" t="s">
        <v>68</v>
      </c>
      <c r="E80" s="34">
        <v>36.666666666666664</v>
      </c>
      <c r="G80" s="35"/>
    </row>
    <row r="81" spans="1:14" x14ac:dyDescent="0.25">
      <c r="A81" s="15" t="s">
        <v>187</v>
      </c>
      <c r="B81" s="9" t="s">
        <v>81</v>
      </c>
      <c r="C81" s="7">
        <f t="shared" si="2"/>
        <v>53</v>
      </c>
      <c r="D81" s="1" t="s">
        <v>26</v>
      </c>
      <c r="E81" s="34">
        <v>30</v>
      </c>
      <c r="G81" s="35"/>
    </row>
    <row r="82" spans="1:14" x14ac:dyDescent="0.25">
      <c r="B82" s="7"/>
      <c r="C82" s="7"/>
      <c r="D82" s="4"/>
      <c r="E82" s="4"/>
    </row>
    <row r="83" spans="1:14" x14ac:dyDescent="0.25">
      <c r="B83" s="7" t="s">
        <v>85</v>
      </c>
      <c r="C83" s="7">
        <f t="shared" ref="C83:C91" si="3">C82+1</f>
        <v>1</v>
      </c>
      <c r="D83" s="6" t="s">
        <v>92</v>
      </c>
      <c r="E83" s="34">
        <v>151.01609999999999</v>
      </c>
      <c r="K83" s="2"/>
      <c r="L83" s="2"/>
      <c r="M83" s="2"/>
      <c r="N83" s="5"/>
    </row>
    <row r="84" spans="1:14" x14ac:dyDescent="0.25">
      <c r="B84" s="7" t="s">
        <v>85</v>
      </c>
      <c r="C84" s="7">
        <f t="shared" si="3"/>
        <v>2</v>
      </c>
      <c r="D84" s="6" t="s">
        <v>90</v>
      </c>
      <c r="E84" s="34">
        <v>132.7730333333333</v>
      </c>
      <c r="K84" s="2"/>
      <c r="L84" s="2"/>
      <c r="M84" s="2"/>
      <c r="N84" s="5"/>
    </row>
    <row r="85" spans="1:14" x14ac:dyDescent="0.25">
      <c r="B85" s="7" t="s">
        <v>85</v>
      </c>
      <c r="C85" s="7">
        <f t="shared" si="3"/>
        <v>3</v>
      </c>
      <c r="D85" s="6" t="s">
        <v>91</v>
      </c>
      <c r="E85" s="36">
        <v>123.87839176074436</v>
      </c>
      <c r="K85" s="2"/>
      <c r="L85" s="2"/>
      <c r="M85" s="2"/>
      <c r="N85" s="5"/>
    </row>
    <row r="86" spans="1:14" x14ac:dyDescent="0.25">
      <c r="B86" s="7" t="s">
        <v>85</v>
      </c>
      <c r="C86" s="7">
        <f t="shared" si="3"/>
        <v>4</v>
      </c>
      <c r="D86" s="6" t="s">
        <v>88</v>
      </c>
      <c r="E86" s="185">
        <v>118.149</v>
      </c>
      <c r="K86" s="2"/>
      <c r="L86" s="2"/>
      <c r="M86" s="2"/>
      <c r="N86" s="5"/>
    </row>
    <row r="87" spans="1:14" x14ac:dyDescent="0.25">
      <c r="B87" s="7" t="s">
        <v>85</v>
      </c>
      <c r="C87" s="7">
        <f t="shared" si="3"/>
        <v>5</v>
      </c>
      <c r="D87" s="6" t="s">
        <v>89</v>
      </c>
      <c r="E87" s="39">
        <v>109.60675381263617</v>
      </c>
      <c r="K87" s="2"/>
      <c r="L87" s="2"/>
      <c r="M87" s="2"/>
      <c r="N87" s="5"/>
    </row>
    <row r="88" spans="1:14" x14ac:dyDescent="0.25">
      <c r="B88" s="7" t="s">
        <v>85</v>
      </c>
      <c r="C88" s="7">
        <f t="shared" si="3"/>
        <v>6</v>
      </c>
      <c r="D88" s="6" t="s">
        <v>93</v>
      </c>
      <c r="E88" s="34">
        <v>105.09466666666667</v>
      </c>
      <c r="K88" s="2"/>
      <c r="L88" s="2"/>
      <c r="M88" s="2"/>
      <c r="N88" s="5"/>
    </row>
    <row r="89" spans="1:14" x14ac:dyDescent="0.25">
      <c r="B89" s="7" t="s">
        <v>85</v>
      </c>
      <c r="C89" s="7">
        <f t="shared" si="3"/>
        <v>7</v>
      </c>
      <c r="D89" s="6" t="s">
        <v>86</v>
      </c>
      <c r="E89" s="34">
        <v>101</v>
      </c>
      <c r="K89" s="2"/>
      <c r="L89" s="2"/>
      <c r="M89" s="2"/>
      <c r="N89" s="5"/>
    </row>
    <row r="90" spans="1:14" x14ac:dyDescent="0.25">
      <c r="B90" s="7" t="s">
        <v>85</v>
      </c>
      <c r="C90" s="7">
        <f t="shared" si="3"/>
        <v>8</v>
      </c>
      <c r="D90" s="6" t="s">
        <v>87</v>
      </c>
      <c r="E90" s="34">
        <v>73.333333333333329</v>
      </c>
      <c r="K90" s="2"/>
      <c r="L90" s="2"/>
      <c r="M90" s="2"/>
      <c r="N90" s="5"/>
    </row>
    <row r="91" spans="1:14" x14ac:dyDescent="0.25">
      <c r="B91" s="7" t="s">
        <v>85</v>
      </c>
      <c r="C91" s="7">
        <f t="shared" si="3"/>
        <v>9</v>
      </c>
      <c r="D91" s="6" t="s">
        <v>94</v>
      </c>
      <c r="E91" s="34">
        <v>66.666666666666671</v>
      </c>
      <c r="K91" s="2"/>
      <c r="L91" s="2"/>
      <c r="M91" s="2"/>
      <c r="N91" s="5"/>
    </row>
    <row r="92" spans="1:14" x14ac:dyDescent="0.25">
      <c r="E92" s="25"/>
      <c r="F92" s="25"/>
    </row>
  </sheetData>
  <sortState ref="A61:N62">
    <sortCondition descending="1" ref="E61:E6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workbookViewId="0">
      <pane xSplit="5" ySplit="1" topLeftCell="F77" activePane="bottomRight" state="frozen"/>
      <selection pane="topRight" activeCell="F1" sqref="F1"/>
      <selection pane="bottomLeft" activeCell="A2" sqref="A2"/>
      <selection pane="bottomRight" activeCell="S101" sqref="S101"/>
    </sheetView>
  </sheetViews>
  <sheetFormatPr defaultRowHeight="15" x14ac:dyDescent="0.25"/>
  <cols>
    <col min="1" max="1" width="6.28515625" style="3" customWidth="1"/>
    <col min="2" max="2" width="11" style="10" customWidth="1"/>
    <col min="3" max="3" width="9.140625" style="10"/>
    <col min="4" max="4" width="26.42578125" bestFit="1" customWidth="1"/>
    <col min="5" max="5" width="11.140625" style="3" bestFit="1" customWidth="1"/>
    <col min="6" max="6" width="10.140625" style="3" customWidth="1"/>
    <col min="7" max="7" width="11.140625" style="3" customWidth="1"/>
    <col min="8" max="8" width="10.5703125" style="3" customWidth="1"/>
    <col min="9" max="9" width="11.140625" style="3" customWidth="1"/>
    <col min="10" max="10" width="9.140625" style="3"/>
    <col min="11" max="13" width="9.140625" style="11"/>
    <col min="17" max="18" width="10.7109375" style="61" customWidth="1"/>
  </cols>
  <sheetData>
    <row r="1" spans="1:15" s="14" customFormat="1" ht="38.25" customHeight="1" x14ac:dyDescent="0.25">
      <c r="A1" s="14" t="s">
        <v>95</v>
      </c>
      <c r="B1" s="17" t="s">
        <v>83</v>
      </c>
      <c r="C1" s="17" t="s">
        <v>82</v>
      </c>
      <c r="D1" s="17" t="s">
        <v>84</v>
      </c>
      <c r="E1" s="17" t="s">
        <v>79</v>
      </c>
      <c r="F1" s="13" t="s">
        <v>106</v>
      </c>
      <c r="G1" s="13" t="s">
        <v>107</v>
      </c>
      <c r="H1" s="13" t="s">
        <v>105</v>
      </c>
      <c r="I1" s="13" t="s">
        <v>108</v>
      </c>
      <c r="J1" s="14" t="s">
        <v>188</v>
      </c>
      <c r="K1" s="14" t="s">
        <v>190</v>
      </c>
      <c r="L1" s="14" t="s">
        <v>191</v>
      </c>
      <c r="M1" s="14" t="s">
        <v>192</v>
      </c>
    </row>
    <row r="2" spans="1:15" x14ac:dyDescent="0.25">
      <c r="A2" s="15" t="s">
        <v>109</v>
      </c>
      <c r="B2" s="9" t="s">
        <v>80</v>
      </c>
      <c r="C2" s="7">
        <v>1</v>
      </c>
      <c r="D2" s="130" t="s">
        <v>12</v>
      </c>
      <c r="E2" s="34">
        <v>115.24727668845317</v>
      </c>
      <c r="F2" s="24" t="s">
        <v>97</v>
      </c>
      <c r="G2" s="20">
        <v>1</v>
      </c>
      <c r="H2" s="18"/>
      <c r="I2" s="19"/>
      <c r="J2" s="12">
        <v>0.20911805555555554</v>
      </c>
      <c r="K2" s="12">
        <v>0.34473379629629625</v>
      </c>
      <c r="L2" s="57">
        <v>0.43254976851851862</v>
      </c>
      <c r="M2" s="67">
        <v>58.333326666666665</v>
      </c>
      <c r="N2" s="58"/>
      <c r="O2" s="60"/>
    </row>
    <row r="3" spans="1:15" x14ac:dyDescent="0.25">
      <c r="A3" s="15" t="s">
        <v>110</v>
      </c>
      <c r="B3" s="9" t="s">
        <v>80</v>
      </c>
      <c r="C3" s="7">
        <v>2</v>
      </c>
      <c r="D3" s="1" t="s">
        <v>7</v>
      </c>
      <c r="E3" s="34">
        <v>110.03416518122401</v>
      </c>
      <c r="F3" s="23" t="s">
        <v>99</v>
      </c>
      <c r="G3" s="20"/>
      <c r="H3" s="19"/>
      <c r="I3" s="19"/>
      <c r="J3" s="12">
        <v>0.22048263888888889</v>
      </c>
      <c r="K3" s="12">
        <v>0.37407407407407406</v>
      </c>
      <c r="L3" s="57">
        <v>0.46092361111111108</v>
      </c>
      <c r="M3" s="67">
        <v>54.333333333333336</v>
      </c>
      <c r="N3" s="58"/>
      <c r="O3" s="60"/>
    </row>
    <row r="4" spans="1:15" x14ac:dyDescent="0.25">
      <c r="A4" s="15" t="s">
        <v>111</v>
      </c>
      <c r="B4" s="9" t="s">
        <v>80</v>
      </c>
      <c r="C4" s="7">
        <v>3</v>
      </c>
      <c r="D4" s="1" t="s">
        <v>17</v>
      </c>
      <c r="E4" s="34">
        <v>109.75153495741731</v>
      </c>
      <c r="F4" s="23" t="s">
        <v>99</v>
      </c>
      <c r="G4" s="20"/>
      <c r="H4" s="56"/>
      <c r="I4" s="19"/>
      <c r="J4" s="12">
        <v>0.20297337962962964</v>
      </c>
      <c r="K4" s="12">
        <v>0.35020833333333329</v>
      </c>
      <c r="L4" s="57">
        <v>0.45112731481481488</v>
      </c>
      <c r="M4" s="67">
        <v>60</v>
      </c>
      <c r="N4" s="58"/>
      <c r="O4" s="60"/>
    </row>
    <row r="5" spans="1:15" x14ac:dyDescent="0.25">
      <c r="A5" s="15" t="s">
        <v>112</v>
      </c>
      <c r="B5" s="9" t="s">
        <v>80</v>
      </c>
      <c r="C5" s="7">
        <v>4</v>
      </c>
      <c r="D5" s="1" t="s">
        <v>4</v>
      </c>
      <c r="E5" s="34">
        <v>107.60883343236284</v>
      </c>
      <c r="F5" s="24" t="s">
        <v>98</v>
      </c>
      <c r="G5" s="20">
        <v>1</v>
      </c>
      <c r="H5" s="56"/>
      <c r="I5" s="19"/>
      <c r="J5" s="12">
        <v>0.21453819444444444</v>
      </c>
      <c r="K5" s="12">
        <v>0.3681828703703704</v>
      </c>
      <c r="L5" s="57">
        <v>0.46136458333333324</v>
      </c>
      <c r="M5" s="67">
        <v>56.165999999999997</v>
      </c>
      <c r="N5" s="58"/>
      <c r="O5" s="60"/>
    </row>
    <row r="6" spans="1:15" x14ac:dyDescent="0.25">
      <c r="A6" s="15" t="s">
        <v>113</v>
      </c>
      <c r="B6" s="9" t="s">
        <v>80</v>
      </c>
      <c r="C6" s="7">
        <v>5</v>
      </c>
      <c r="D6" s="1" t="s">
        <v>20</v>
      </c>
      <c r="E6" s="34">
        <v>104.79372152901566</v>
      </c>
      <c r="F6" s="24" t="s">
        <v>98</v>
      </c>
      <c r="G6" s="20">
        <v>2</v>
      </c>
      <c r="H6" s="19"/>
      <c r="I6" s="19"/>
      <c r="J6" s="12">
        <v>0.21481712962962962</v>
      </c>
      <c r="K6" s="12">
        <v>0.3677083333333333</v>
      </c>
      <c r="L6" s="65">
        <v>0.48020949074074087</v>
      </c>
      <c r="M6" s="67">
        <v>56.665999999999997</v>
      </c>
      <c r="N6" s="58"/>
      <c r="O6" s="60"/>
    </row>
    <row r="7" spans="1:15" x14ac:dyDescent="0.25">
      <c r="A7" s="15" t="s">
        <v>114</v>
      </c>
      <c r="B7" s="9" t="s">
        <v>80</v>
      </c>
      <c r="C7" s="7">
        <v>6</v>
      </c>
      <c r="D7" s="1" t="s">
        <v>15</v>
      </c>
      <c r="E7" s="34">
        <v>101.51119033471974</v>
      </c>
      <c r="F7" s="23" t="s">
        <v>99</v>
      </c>
      <c r="G7" s="20"/>
      <c r="H7" s="19"/>
      <c r="I7" s="19"/>
      <c r="J7" s="12">
        <v>0.21778703703703703</v>
      </c>
      <c r="K7" s="12">
        <v>0.39606481481481487</v>
      </c>
      <c r="L7" s="65">
        <v>0.49432291666666672</v>
      </c>
      <c r="M7" s="67">
        <v>56.665999999999997</v>
      </c>
      <c r="N7" s="58"/>
      <c r="O7" s="60"/>
    </row>
    <row r="8" spans="1:15" x14ac:dyDescent="0.25">
      <c r="A8" s="15" t="s">
        <v>115</v>
      </c>
      <c r="B8" s="9" t="s">
        <v>80</v>
      </c>
      <c r="C8" s="7">
        <v>7</v>
      </c>
      <c r="D8" s="1" t="s">
        <v>13</v>
      </c>
      <c r="E8" s="34">
        <v>100.9881164587047</v>
      </c>
      <c r="F8" s="24" t="s">
        <v>97</v>
      </c>
      <c r="G8" s="20">
        <v>2</v>
      </c>
      <c r="H8" s="55"/>
      <c r="I8" s="19"/>
      <c r="J8" s="12">
        <v>0.23639120370370367</v>
      </c>
      <c r="K8" s="12">
        <v>0.39894675925925926</v>
      </c>
      <c r="L8" s="65">
        <v>0.49704398148148143</v>
      </c>
      <c r="M8" s="67">
        <v>52.833330000000004</v>
      </c>
      <c r="N8" s="58"/>
      <c r="O8" s="60"/>
    </row>
    <row r="9" spans="1:15" x14ac:dyDescent="0.25">
      <c r="A9" s="15" t="s">
        <v>116</v>
      </c>
      <c r="B9" s="9" t="s">
        <v>80</v>
      </c>
      <c r="C9" s="7">
        <v>8</v>
      </c>
      <c r="D9" s="1" t="s">
        <v>18</v>
      </c>
      <c r="E9" s="34">
        <v>93.083580907110317</v>
      </c>
      <c r="F9" s="23" t="s">
        <v>99</v>
      </c>
      <c r="G9" s="20"/>
      <c r="H9" s="19"/>
      <c r="I9" s="19"/>
      <c r="J9" s="12">
        <v>0.25005787037037036</v>
      </c>
      <c r="K9" s="12">
        <v>0.4253587962962963</v>
      </c>
      <c r="L9" s="57" t="s">
        <v>189</v>
      </c>
      <c r="M9" s="67">
        <v>49.499996666666661</v>
      </c>
      <c r="N9" s="58"/>
      <c r="O9" s="60"/>
    </row>
    <row r="10" spans="1:15" x14ac:dyDescent="0.25">
      <c r="A10" s="15" t="s">
        <v>117</v>
      </c>
      <c r="B10" s="9" t="s">
        <v>80</v>
      </c>
      <c r="C10" s="7">
        <v>9</v>
      </c>
      <c r="D10" s="1" t="s">
        <v>16</v>
      </c>
      <c r="E10" s="34">
        <v>91.297979797979792</v>
      </c>
      <c r="F10" s="24" t="s">
        <v>98</v>
      </c>
      <c r="G10" s="20">
        <v>3</v>
      </c>
      <c r="H10" s="19"/>
      <c r="I10" s="19"/>
      <c r="J10" s="12">
        <v>0.25117361111111114</v>
      </c>
      <c r="K10" s="12">
        <v>0.42307870370370365</v>
      </c>
      <c r="L10" s="57" t="s">
        <v>189</v>
      </c>
      <c r="M10" s="67">
        <v>49.499996666666661</v>
      </c>
      <c r="N10" s="58"/>
      <c r="O10" s="60"/>
    </row>
    <row r="11" spans="1:15" x14ac:dyDescent="0.25">
      <c r="A11" s="15" t="s">
        <v>118</v>
      </c>
      <c r="B11" s="9" t="s">
        <v>80</v>
      </c>
      <c r="C11" s="7">
        <v>10</v>
      </c>
      <c r="D11" s="1" t="s">
        <v>23</v>
      </c>
      <c r="E11" s="34">
        <v>90.599029510794225</v>
      </c>
      <c r="F11" s="23" t="s">
        <v>99</v>
      </c>
      <c r="G11" s="20"/>
      <c r="H11" s="19"/>
      <c r="I11" s="19"/>
      <c r="J11" s="12">
        <v>0.22983449074074069</v>
      </c>
      <c r="K11" s="12">
        <v>0.4249768518518518</v>
      </c>
      <c r="L11" s="57" t="s">
        <v>189</v>
      </c>
      <c r="M11" s="67">
        <v>53.333333333333336</v>
      </c>
      <c r="N11" s="58"/>
      <c r="O11" s="60"/>
    </row>
    <row r="12" spans="1:15" x14ac:dyDescent="0.25">
      <c r="A12" s="15" t="s">
        <v>119</v>
      </c>
      <c r="B12" s="9" t="s">
        <v>80</v>
      </c>
      <c r="C12" s="7">
        <v>11</v>
      </c>
      <c r="D12" s="1" t="s">
        <v>5</v>
      </c>
      <c r="E12" s="34">
        <v>90.085858585858588</v>
      </c>
      <c r="F12" s="23" t="s">
        <v>99</v>
      </c>
      <c r="G12" s="20"/>
      <c r="H12" s="19"/>
      <c r="I12" s="19"/>
      <c r="J12" s="12">
        <v>0.24721874999999999</v>
      </c>
      <c r="K12" s="63">
        <v>0.43067129629629625</v>
      </c>
      <c r="L12" s="57" t="s">
        <v>189</v>
      </c>
      <c r="M12" s="67">
        <v>50</v>
      </c>
      <c r="N12" s="58"/>
      <c r="O12" s="60"/>
    </row>
    <row r="13" spans="1:15" x14ac:dyDescent="0.25">
      <c r="A13" s="15" t="s">
        <v>120</v>
      </c>
      <c r="B13" s="9" t="s">
        <v>80</v>
      </c>
      <c r="C13" s="7">
        <v>12</v>
      </c>
      <c r="D13" s="1" t="s">
        <v>9</v>
      </c>
      <c r="E13" s="34">
        <v>86.908694791047722</v>
      </c>
      <c r="F13" s="23" t="s">
        <v>99</v>
      </c>
      <c r="G13" s="20"/>
      <c r="H13" s="19"/>
      <c r="I13" s="19"/>
      <c r="J13" s="12">
        <v>0.25774537037037037</v>
      </c>
      <c r="K13" s="52">
        <v>0.47960763888888891</v>
      </c>
      <c r="L13" s="57" t="s">
        <v>189</v>
      </c>
      <c r="M13" s="67">
        <v>48.333326666666665</v>
      </c>
      <c r="N13" s="58"/>
      <c r="O13" s="60"/>
    </row>
    <row r="14" spans="1:15" x14ac:dyDescent="0.25">
      <c r="A14" s="15" t="s">
        <v>121</v>
      </c>
      <c r="B14" s="9" t="s">
        <v>80</v>
      </c>
      <c r="C14" s="7">
        <v>13</v>
      </c>
      <c r="D14" s="1" t="s">
        <v>21</v>
      </c>
      <c r="E14" s="34">
        <v>85.965240641711233</v>
      </c>
      <c r="F14" s="24" t="s">
        <v>97</v>
      </c>
      <c r="G14" s="20">
        <v>3</v>
      </c>
      <c r="H14" s="18"/>
      <c r="I14" s="19"/>
      <c r="J14" s="12">
        <v>0.26935300925925926</v>
      </c>
      <c r="K14" s="52">
        <v>0.46840625000000008</v>
      </c>
      <c r="L14" s="57" t="s">
        <v>189</v>
      </c>
      <c r="M14" s="67">
        <v>46.665999999999997</v>
      </c>
      <c r="N14" s="58"/>
      <c r="O14" s="60"/>
    </row>
    <row r="15" spans="1:15" x14ac:dyDescent="0.25">
      <c r="A15" s="15" t="s">
        <v>122</v>
      </c>
      <c r="B15" s="9" t="s">
        <v>80</v>
      </c>
      <c r="C15" s="7">
        <v>14</v>
      </c>
      <c r="D15" s="1" t="s">
        <v>19</v>
      </c>
      <c r="E15" s="34">
        <v>85.418498712616355</v>
      </c>
      <c r="F15" s="24" t="s">
        <v>97</v>
      </c>
      <c r="G15" s="20">
        <v>4</v>
      </c>
      <c r="H15" s="18"/>
      <c r="I15" s="19"/>
      <c r="J15" s="12">
        <v>0.28214814814814815</v>
      </c>
      <c r="K15" s="52">
        <v>0.47653125000000002</v>
      </c>
      <c r="L15" s="57" t="s">
        <v>189</v>
      </c>
      <c r="M15" s="67">
        <v>44.999993333333336</v>
      </c>
      <c r="N15" s="58"/>
      <c r="O15" s="60"/>
    </row>
    <row r="16" spans="1:15" x14ac:dyDescent="0.25">
      <c r="A16" s="15" t="s">
        <v>123</v>
      </c>
      <c r="B16" s="9" t="s">
        <v>80</v>
      </c>
      <c r="C16" s="7">
        <v>15</v>
      </c>
      <c r="D16" s="1" t="s">
        <v>10</v>
      </c>
      <c r="E16" s="34">
        <v>85.222321251733021</v>
      </c>
      <c r="F16" s="24" t="s">
        <v>98</v>
      </c>
      <c r="G16" s="20">
        <v>4</v>
      </c>
      <c r="H16" s="56"/>
      <c r="I16" s="19"/>
      <c r="J16" s="12">
        <v>0.31098495370370371</v>
      </c>
      <c r="K16" s="52">
        <v>0.47751851851851856</v>
      </c>
      <c r="L16" s="57" t="s">
        <v>189</v>
      </c>
      <c r="M16" s="67">
        <v>41</v>
      </c>
      <c r="N16" s="58"/>
      <c r="O16" s="60"/>
    </row>
    <row r="17" spans="1:15" x14ac:dyDescent="0.25">
      <c r="A17" s="15" t="s">
        <v>124</v>
      </c>
      <c r="B17" s="9" t="s">
        <v>80</v>
      </c>
      <c r="C17" s="7">
        <v>16</v>
      </c>
      <c r="D17" s="1" t="s">
        <v>8</v>
      </c>
      <c r="E17" s="34">
        <v>82.988017429193903</v>
      </c>
      <c r="F17" s="23" t="s">
        <v>99</v>
      </c>
      <c r="G17" s="20"/>
      <c r="H17" s="19"/>
      <c r="I17" s="19"/>
      <c r="J17" s="12">
        <v>0.27427199074074071</v>
      </c>
      <c r="K17" s="52">
        <v>0.48611342592592588</v>
      </c>
      <c r="L17" s="57" t="s">
        <v>189</v>
      </c>
      <c r="M17" s="67">
        <v>46.165999999999997</v>
      </c>
      <c r="N17" s="58"/>
      <c r="O17" s="60"/>
    </row>
    <row r="18" spans="1:15" x14ac:dyDescent="0.25">
      <c r="A18" s="15" t="s">
        <v>125</v>
      </c>
      <c r="B18" s="9" t="s">
        <v>80</v>
      </c>
      <c r="C18" s="7">
        <v>17</v>
      </c>
      <c r="D18" s="1" t="s">
        <v>11</v>
      </c>
      <c r="E18" s="34">
        <v>81.031293325410971</v>
      </c>
      <c r="F18" s="24" t="s">
        <v>98</v>
      </c>
      <c r="G18" s="20">
        <v>5</v>
      </c>
      <c r="H18" s="19"/>
      <c r="I18" s="19"/>
      <c r="J18" s="12">
        <v>0.31098379629629636</v>
      </c>
      <c r="K18" s="52">
        <v>0.49408564814814826</v>
      </c>
      <c r="L18" s="57" t="s">
        <v>189</v>
      </c>
      <c r="M18" s="67">
        <v>41</v>
      </c>
      <c r="N18" s="58"/>
      <c r="O18" s="60"/>
    </row>
    <row r="19" spans="1:15" x14ac:dyDescent="0.25">
      <c r="A19" s="15" t="s">
        <v>126</v>
      </c>
      <c r="B19" s="9" t="s">
        <v>80</v>
      </c>
      <c r="C19" s="7">
        <v>18</v>
      </c>
      <c r="D19" s="1" t="s">
        <v>2</v>
      </c>
      <c r="E19" s="34">
        <v>80.90136660724896</v>
      </c>
      <c r="F19" s="23" t="s">
        <v>99</v>
      </c>
      <c r="G19" s="20"/>
      <c r="H19" s="55" t="s">
        <v>96</v>
      </c>
      <c r="I19" s="20">
        <v>1</v>
      </c>
      <c r="J19" s="12">
        <v>0.29423379629629626</v>
      </c>
      <c r="K19" s="52">
        <v>0.49901851851851847</v>
      </c>
      <c r="L19" s="57" t="s">
        <v>189</v>
      </c>
      <c r="M19" s="67">
        <v>43.333333333333336</v>
      </c>
      <c r="N19" s="58"/>
      <c r="O19" s="60"/>
    </row>
    <row r="20" spans="1:15" x14ac:dyDescent="0.25">
      <c r="A20" s="15" t="s">
        <v>127</v>
      </c>
      <c r="B20" s="9" t="s">
        <v>80</v>
      </c>
      <c r="C20" s="7">
        <v>19</v>
      </c>
      <c r="D20" s="1" t="s">
        <v>6</v>
      </c>
      <c r="E20" s="34">
        <v>76.793028322440094</v>
      </c>
      <c r="F20" s="24" t="s">
        <v>98</v>
      </c>
      <c r="G20" s="20">
        <v>6</v>
      </c>
      <c r="H20" s="19"/>
      <c r="I20" s="19"/>
      <c r="J20" s="12">
        <v>0.32756134259259262</v>
      </c>
      <c r="K20" s="12"/>
      <c r="L20" s="57" t="s">
        <v>189</v>
      </c>
      <c r="M20" s="67">
        <v>40</v>
      </c>
      <c r="N20" s="58"/>
      <c r="O20" s="60"/>
    </row>
    <row r="21" spans="1:15" x14ac:dyDescent="0.25">
      <c r="A21" s="15" t="s">
        <v>128</v>
      </c>
      <c r="B21" s="9" t="s">
        <v>80</v>
      </c>
      <c r="C21" s="7">
        <v>20</v>
      </c>
      <c r="D21" s="1" t="s">
        <v>22</v>
      </c>
      <c r="E21" s="34">
        <v>76.793028322440094</v>
      </c>
      <c r="F21" s="24" t="s">
        <v>100</v>
      </c>
      <c r="G21" s="20">
        <v>7</v>
      </c>
      <c r="H21" s="56"/>
      <c r="I21" s="19"/>
      <c r="J21" s="12">
        <v>0.32754629629629628</v>
      </c>
      <c r="K21" s="12"/>
      <c r="L21" s="57" t="s">
        <v>189</v>
      </c>
      <c r="M21" s="67">
        <v>40</v>
      </c>
      <c r="N21" s="58"/>
      <c r="O21" s="60"/>
    </row>
    <row r="22" spans="1:15" x14ac:dyDescent="0.25">
      <c r="A22" s="15" t="s">
        <v>129</v>
      </c>
      <c r="B22" s="9" t="s">
        <v>80</v>
      </c>
      <c r="C22" s="7">
        <v>21</v>
      </c>
      <c r="D22" s="1" t="s">
        <v>3</v>
      </c>
      <c r="E22" s="34">
        <v>67.386413151119044</v>
      </c>
      <c r="F22" s="24" t="s">
        <v>98</v>
      </c>
      <c r="G22" s="20">
        <v>7</v>
      </c>
      <c r="H22" s="55" t="s">
        <v>96</v>
      </c>
      <c r="I22" s="20">
        <v>2</v>
      </c>
      <c r="J22" s="12">
        <v>0.35843518518518519</v>
      </c>
      <c r="K22" s="12"/>
      <c r="L22" s="57" t="s">
        <v>189</v>
      </c>
      <c r="M22" s="67">
        <v>37.165999999999997</v>
      </c>
      <c r="N22" s="58"/>
      <c r="O22" s="60"/>
    </row>
    <row r="23" spans="1:15" x14ac:dyDescent="0.25">
      <c r="A23" s="15" t="s">
        <v>130</v>
      </c>
      <c r="B23" s="9" t="s">
        <v>80</v>
      </c>
      <c r="C23" s="7">
        <v>22</v>
      </c>
      <c r="D23" s="1" t="s">
        <v>25</v>
      </c>
      <c r="E23" s="34">
        <v>63.055753614577142</v>
      </c>
      <c r="F23" s="24" t="s">
        <v>99</v>
      </c>
      <c r="G23" s="20"/>
      <c r="H23" s="56"/>
      <c r="I23" s="19"/>
      <c r="J23" s="12">
        <v>0.3823171296296296</v>
      </c>
      <c r="K23" s="12"/>
      <c r="L23" s="57" t="s">
        <v>189</v>
      </c>
      <c r="M23" s="67">
        <v>34.333333333333336</v>
      </c>
      <c r="N23" s="58"/>
      <c r="O23" s="60"/>
    </row>
    <row r="24" spans="1:15" x14ac:dyDescent="0.25">
      <c r="A24" s="15" t="s">
        <v>131</v>
      </c>
      <c r="B24" s="9" t="s">
        <v>80</v>
      </c>
      <c r="C24" s="7">
        <v>23</v>
      </c>
      <c r="D24" s="1" t="s">
        <v>24</v>
      </c>
      <c r="E24" s="34">
        <v>56.220934838581897</v>
      </c>
      <c r="F24" s="23" t="s">
        <v>99</v>
      </c>
      <c r="G24" s="20"/>
      <c r="H24" s="19"/>
      <c r="I24" s="19"/>
      <c r="J24" s="12">
        <v>0.47264930555555562</v>
      </c>
      <c r="K24" s="12"/>
      <c r="L24" s="57" t="s">
        <v>189</v>
      </c>
      <c r="M24" s="67">
        <v>36.665999999999997</v>
      </c>
      <c r="N24" s="58"/>
      <c r="O24" s="60"/>
    </row>
    <row r="25" spans="1:15" x14ac:dyDescent="0.25">
      <c r="A25" s="15" t="s">
        <v>132</v>
      </c>
      <c r="B25" s="9" t="s">
        <v>80</v>
      </c>
      <c r="C25" s="7">
        <v>24</v>
      </c>
      <c r="D25" s="1" t="s">
        <v>1</v>
      </c>
      <c r="E25" s="34">
        <v>50</v>
      </c>
      <c r="F25" s="24" t="s">
        <v>98</v>
      </c>
      <c r="G25" s="20">
        <v>8</v>
      </c>
      <c r="H25" s="19"/>
      <c r="I25" s="19"/>
      <c r="J25" s="63">
        <v>0.27660648148148148</v>
      </c>
      <c r="K25" s="12"/>
      <c r="L25" s="57" t="s">
        <v>189</v>
      </c>
      <c r="M25" s="67">
        <v>45.665999999999997</v>
      </c>
      <c r="N25" s="58"/>
      <c r="O25" s="60"/>
    </row>
    <row r="26" spans="1:15" x14ac:dyDescent="0.25">
      <c r="A26" s="15" t="s">
        <v>133</v>
      </c>
      <c r="B26" s="9" t="s">
        <v>80</v>
      </c>
      <c r="C26" s="7">
        <v>25</v>
      </c>
      <c r="D26" s="1" t="s">
        <v>14</v>
      </c>
      <c r="E26" s="34">
        <v>43.333333333333336</v>
      </c>
      <c r="F26" s="24" t="s">
        <v>97</v>
      </c>
      <c r="G26" s="20">
        <v>5</v>
      </c>
      <c r="H26" s="55"/>
      <c r="I26" s="19"/>
      <c r="J26" s="12" t="s">
        <v>189</v>
      </c>
      <c r="K26" s="12"/>
      <c r="L26" s="57" t="s">
        <v>189</v>
      </c>
      <c r="M26" s="67">
        <v>43.333333333333336</v>
      </c>
      <c r="N26" s="58"/>
      <c r="O26" s="60"/>
    </row>
    <row r="27" spans="1:15" x14ac:dyDescent="0.25">
      <c r="A27" s="15" t="s">
        <v>134</v>
      </c>
      <c r="B27" s="9" t="s">
        <v>80</v>
      </c>
      <c r="C27" s="7">
        <v>26</v>
      </c>
      <c r="D27" s="1" t="s">
        <v>0</v>
      </c>
      <c r="E27" s="34">
        <v>23.333333333333332</v>
      </c>
      <c r="F27" s="24" t="s">
        <v>97</v>
      </c>
      <c r="G27" s="20">
        <v>6</v>
      </c>
      <c r="H27" s="55" t="s">
        <v>96</v>
      </c>
      <c r="I27" s="20">
        <v>3</v>
      </c>
      <c r="J27" s="12" t="s">
        <v>189</v>
      </c>
      <c r="K27" s="12"/>
      <c r="L27" s="57" t="s">
        <v>189</v>
      </c>
      <c r="M27" s="67">
        <v>21.666</v>
      </c>
      <c r="N27" s="58"/>
      <c r="O27" s="60"/>
    </row>
    <row r="28" spans="1:15" ht="28.5" customHeight="1" x14ac:dyDescent="0.25">
      <c r="A28" s="15" t="s">
        <v>135</v>
      </c>
      <c r="B28" s="9" t="s">
        <v>81</v>
      </c>
      <c r="C28" s="7">
        <v>1</v>
      </c>
      <c r="D28" s="1" t="s">
        <v>46</v>
      </c>
      <c r="E28" s="34">
        <v>149.80382253911665</v>
      </c>
      <c r="F28" s="24" t="s">
        <v>103</v>
      </c>
      <c r="G28" s="20"/>
      <c r="H28" s="19"/>
      <c r="I28" s="19"/>
      <c r="J28" s="12">
        <v>0.16391435185185188</v>
      </c>
      <c r="K28" s="12">
        <v>0.26493055555555556</v>
      </c>
      <c r="L28" s="57">
        <v>0.33022106481481478</v>
      </c>
      <c r="M28" s="67">
        <v>75.665999999999997</v>
      </c>
      <c r="N28" s="58"/>
      <c r="O28" s="60"/>
    </row>
    <row r="29" spans="1:15" x14ac:dyDescent="0.25">
      <c r="A29" s="15" t="s">
        <v>136</v>
      </c>
      <c r="B29" s="9" t="s">
        <v>81</v>
      </c>
      <c r="C29" s="7">
        <v>2</v>
      </c>
      <c r="D29" s="1" t="s">
        <v>33</v>
      </c>
      <c r="E29" s="34">
        <v>145.27431174489996</v>
      </c>
      <c r="F29" s="24" t="s">
        <v>103</v>
      </c>
      <c r="G29" s="20"/>
      <c r="H29" s="56"/>
      <c r="I29" s="19"/>
      <c r="J29" s="12">
        <v>0.16078125000000001</v>
      </c>
      <c r="K29" s="12">
        <v>0.25983796296296297</v>
      </c>
      <c r="L29" s="57">
        <v>0.32539583333333333</v>
      </c>
      <c r="M29" s="67">
        <v>77.165999999999997</v>
      </c>
      <c r="N29" s="58"/>
      <c r="O29" s="60"/>
    </row>
    <row r="30" spans="1:15" x14ac:dyDescent="0.25">
      <c r="A30" s="15" t="s">
        <v>137</v>
      </c>
      <c r="B30" s="9" t="s">
        <v>81</v>
      </c>
      <c r="C30" s="7">
        <v>3</v>
      </c>
      <c r="D30" s="1" t="s">
        <v>36</v>
      </c>
      <c r="E30" s="34">
        <v>131.38661121014061</v>
      </c>
      <c r="F30" s="24" t="s">
        <v>103</v>
      </c>
      <c r="G30" s="20"/>
      <c r="H30" s="19"/>
      <c r="I30" s="19"/>
      <c r="J30" s="12">
        <v>0.17334722222222218</v>
      </c>
      <c r="K30" s="12">
        <v>0.28854166666666664</v>
      </c>
      <c r="L30" s="57">
        <v>0.36572800925925919</v>
      </c>
      <c r="M30" s="67">
        <v>70</v>
      </c>
      <c r="N30" s="58"/>
      <c r="O30" s="60"/>
    </row>
    <row r="31" spans="1:15" x14ac:dyDescent="0.25">
      <c r="A31" s="15" t="s">
        <v>138</v>
      </c>
      <c r="B31" s="9" t="s">
        <v>81</v>
      </c>
      <c r="C31" s="7">
        <v>4</v>
      </c>
      <c r="D31" s="1" t="s">
        <v>53</v>
      </c>
      <c r="E31" s="34">
        <v>126.14606852842148</v>
      </c>
      <c r="F31" s="24" t="s">
        <v>100</v>
      </c>
      <c r="G31" s="20">
        <v>1</v>
      </c>
      <c r="H31" s="19"/>
      <c r="I31" s="19"/>
      <c r="J31" s="12">
        <v>0.17893634259259264</v>
      </c>
      <c r="K31" s="12">
        <v>0.30747685185185186</v>
      </c>
      <c r="L31" s="57">
        <v>0.39850925925925934</v>
      </c>
      <c r="M31" s="67">
        <v>67.165999999999997</v>
      </c>
      <c r="N31" s="58"/>
      <c r="O31" s="60"/>
    </row>
    <row r="32" spans="1:15" x14ac:dyDescent="0.25">
      <c r="A32" s="15" t="s">
        <v>139</v>
      </c>
      <c r="B32" s="9" t="s">
        <v>81</v>
      </c>
      <c r="C32" s="7">
        <v>5</v>
      </c>
      <c r="D32" s="1" t="s">
        <v>66</v>
      </c>
      <c r="E32" s="34">
        <v>122.40344622697565</v>
      </c>
      <c r="F32" s="24" t="s">
        <v>103</v>
      </c>
      <c r="G32" s="20"/>
      <c r="H32" s="19"/>
      <c r="I32" s="19"/>
      <c r="J32" s="12">
        <v>0.19472685185185187</v>
      </c>
      <c r="K32" s="63">
        <v>0.31569444444444444</v>
      </c>
      <c r="L32" s="57">
        <v>0.39593865740740741</v>
      </c>
      <c r="M32" s="67">
        <v>63.833333333333336</v>
      </c>
      <c r="N32" s="58"/>
      <c r="O32" s="60"/>
    </row>
    <row r="33" spans="1:15" x14ac:dyDescent="0.25">
      <c r="A33" s="15" t="s">
        <v>140</v>
      </c>
      <c r="B33" s="9" t="s">
        <v>81</v>
      </c>
      <c r="C33" s="7">
        <v>6</v>
      </c>
      <c r="D33" s="1" t="s">
        <v>31</v>
      </c>
      <c r="E33" s="34">
        <v>122.36997425232718</v>
      </c>
      <c r="F33" s="24" t="s">
        <v>103</v>
      </c>
      <c r="G33" s="20"/>
      <c r="H33" s="19"/>
      <c r="I33" s="19"/>
      <c r="J33" s="12">
        <v>0.18845370370370371</v>
      </c>
      <c r="K33" s="12">
        <v>0.33171296296296299</v>
      </c>
      <c r="L33" s="57">
        <v>0.41622800925925929</v>
      </c>
      <c r="M33" s="67">
        <v>62.833330000000004</v>
      </c>
      <c r="N33" s="58"/>
      <c r="O33" s="60"/>
    </row>
    <row r="34" spans="1:15" x14ac:dyDescent="0.25">
      <c r="A34" s="15" t="s">
        <v>157</v>
      </c>
      <c r="B34" s="9" t="s">
        <v>81</v>
      </c>
      <c r="C34" s="7">
        <v>23</v>
      </c>
      <c r="D34" s="1" t="s">
        <v>57</v>
      </c>
      <c r="E34" s="34">
        <v>106.87651020003962</v>
      </c>
      <c r="F34" s="24" t="s">
        <v>101</v>
      </c>
      <c r="G34" s="20">
        <v>1</v>
      </c>
      <c r="H34" s="19"/>
      <c r="I34" s="19"/>
      <c r="J34" s="12">
        <v>0.19830092592592594</v>
      </c>
      <c r="K34" s="12">
        <v>0.37733796296296296</v>
      </c>
      <c r="L34" s="57">
        <v>0.47132523148148164</v>
      </c>
      <c r="M34" s="67">
        <v>54.999993333333336</v>
      </c>
      <c r="N34" s="58"/>
      <c r="O34" s="60"/>
    </row>
    <row r="35" spans="1:15" x14ac:dyDescent="0.25">
      <c r="A35" s="15" t="s">
        <v>143</v>
      </c>
      <c r="B35" s="9" t="s">
        <v>81</v>
      </c>
      <c r="C35" s="7">
        <v>9</v>
      </c>
      <c r="D35" s="1" t="s">
        <v>72</v>
      </c>
      <c r="E35" s="34">
        <v>101.87571796395326</v>
      </c>
      <c r="F35" s="24" t="s">
        <v>101</v>
      </c>
      <c r="G35" s="20">
        <v>2</v>
      </c>
      <c r="H35" s="19"/>
      <c r="I35" s="19"/>
      <c r="J35" s="12">
        <v>0.23214004629629631</v>
      </c>
      <c r="K35" s="12">
        <v>0.3958564814814815</v>
      </c>
      <c r="L35" s="65">
        <v>0.49411574074074072</v>
      </c>
      <c r="M35" s="67">
        <v>52.833333000000003</v>
      </c>
      <c r="N35" s="58"/>
      <c r="O35" s="60"/>
    </row>
    <row r="36" spans="1:15" x14ac:dyDescent="0.25">
      <c r="A36" s="15" t="s">
        <v>144</v>
      </c>
      <c r="B36" s="9" t="s">
        <v>81</v>
      </c>
      <c r="C36" s="7">
        <v>10</v>
      </c>
      <c r="D36" s="1" t="s">
        <v>40</v>
      </c>
      <c r="E36" s="34">
        <v>101.72469795999208</v>
      </c>
      <c r="F36" s="24" t="s">
        <v>101</v>
      </c>
      <c r="G36" s="20">
        <v>3</v>
      </c>
      <c r="H36" s="19"/>
      <c r="I36" s="19"/>
      <c r="J36" s="12">
        <v>0.23141898148148146</v>
      </c>
      <c r="K36" s="12">
        <v>0.39053240740740741</v>
      </c>
      <c r="L36" s="65">
        <v>0.49511805555555544</v>
      </c>
      <c r="M36" s="67">
        <v>53.333333333333336</v>
      </c>
      <c r="N36" s="58"/>
      <c r="O36" s="60"/>
    </row>
    <row r="37" spans="1:15" x14ac:dyDescent="0.25">
      <c r="A37" s="15" t="s">
        <v>142</v>
      </c>
      <c r="B37" s="9" t="s">
        <v>81</v>
      </c>
      <c r="C37" s="7">
        <v>8</v>
      </c>
      <c r="D37" s="1" t="s">
        <v>69</v>
      </c>
      <c r="E37" s="34">
        <v>101.33333333333333</v>
      </c>
      <c r="F37" s="24" t="s">
        <v>103</v>
      </c>
      <c r="G37" s="20"/>
      <c r="H37" s="19"/>
      <c r="I37" s="19"/>
      <c r="J37" s="12">
        <v>0.22856828703703702</v>
      </c>
      <c r="K37" s="12">
        <v>0.39574074074074073</v>
      </c>
      <c r="L37" s="64">
        <v>0.4923668981481481</v>
      </c>
      <c r="M37" s="67">
        <v>54.333333333333336</v>
      </c>
      <c r="N37" s="58"/>
      <c r="O37" s="60"/>
    </row>
    <row r="38" spans="1:15" x14ac:dyDescent="0.25">
      <c r="A38" s="15" t="s">
        <v>145</v>
      </c>
      <c r="B38" s="9" t="s">
        <v>81</v>
      </c>
      <c r="C38" s="7">
        <v>11</v>
      </c>
      <c r="D38" s="1" t="s">
        <v>67</v>
      </c>
      <c r="E38" s="34">
        <v>101.32244008714598</v>
      </c>
      <c r="F38" s="24" t="s">
        <v>103</v>
      </c>
      <c r="G38" s="20"/>
      <c r="H38" s="19"/>
      <c r="I38" s="19"/>
      <c r="J38" s="12">
        <v>0.21265509259259258</v>
      </c>
      <c r="K38" s="12">
        <v>0.37927083333333328</v>
      </c>
      <c r="L38" s="57">
        <v>0.49590624999999999</v>
      </c>
      <c r="M38" s="67">
        <v>57.665999999999997</v>
      </c>
      <c r="N38" s="58"/>
      <c r="O38" s="60"/>
    </row>
    <row r="39" spans="1:15" x14ac:dyDescent="0.25">
      <c r="A39" s="15" t="s">
        <v>147</v>
      </c>
      <c r="B39" s="9" t="s">
        <v>81</v>
      </c>
      <c r="C39" s="7">
        <v>13</v>
      </c>
      <c r="D39" s="1" t="s">
        <v>29</v>
      </c>
      <c r="E39" s="34">
        <v>99.129332541097241</v>
      </c>
      <c r="F39" s="24" t="s">
        <v>103</v>
      </c>
      <c r="G39" s="20"/>
      <c r="H39" s="56"/>
      <c r="I39" s="19"/>
      <c r="J39" s="12">
        <v>0.21665856481481482</v>
      </c>
      <c r="K39" s="12">
        <v>0.38680555555555557</v>
      </c>
      <c r="L39" s="57" t="s">
        <v>189</v>
      </c>
      <c r="M39" s="67">
        <v>54.999993333333336</v>
      </c>
      <c r="N39" s="58"/>
      <c r="O39" s="60"/>
    </row>
    <row r="40" spans="1:15" x14ac:dyDescent="0.25">
      <c r="A40" s="15" t="s">
        <v>146</v>
      </c>
      <c r="B40" s="9" t="s">
        <v>81</v>
      </c>
      <c r="C40" s="7">
        <v>12</v>
      </c>
      <c r="D40" s="1" t="s">
        <v>60</v>
      </c>
      <c r="E40" s="34">
        <v>98.344820756585463</v>
      </c>
      <c r="F40" s="24" t="s">
        <v>101</v>
      </c>
      <c r="G40" s="20">
        <v>4</v>
      </c>
      <c r="H40" s="55" t="s">
        <v>102</v>
      </c>
      <c r="I40" s="20">
        <v>1</v>
      </c>
      <c r="J40" s="12">
        <v>0.22368750000000004</v>
      </c>
      <c r="K40" s="12">
        <v>0.40354166666666669</v>
      </c>
      <c r="L40" s="57"/>
      <c r="M40" s="67">
        <v>54.333333333333336</v>
      </c>
      <c r="N40" s="58"/>
      <c r="O40" s="60"/>
    </row>
    <row r="41" spans="1:15" x14ac:dyDescent="0.25">
      <c r="A41" s="15" t="s">
        <v>148</v>
      </c>
      <c r="B41" s="9" t="s">
        <v>81</v>
      </c>
      <c r="C41" s="7">
        <v>14</v>
      </c>
      <c r="D41" s="1" t="s">
        <v>30</v>
      </c>
      <c r="E41" s="34">
        <v>97.606852842146964</v>
      </c>
      <c r="F41" s="24" t="s">
        <v>100</v>
      </c>
      <c r="G41" s="20">
        <v>2</v>
      </c>
      <c r="H41" s="19"/>
      <c r="I41" s="19"/>
      <c r="J41" s="12">
        <v>0.2197152777777778</v>
      </c>
      <c r="K41" s="52">
        <v>0.39826284503450349</v>
      </c>
      <c r="L41" s="57" t="s">
        <v>189</v>
      </c>
      <c r="M41" s="67">
        <v>54.333333333333336</v>
      </c>
      <c r="N41" s="58"/>
      <c r="O41" s="60"/>
    </row>
    <row r="42" spans="1:15" x14ac:dyDescent="0.25">
      <c r="A42" s="15" t="s">
        <v>149</v>
      </c>
      <c r="B42" s="9" t="s">
        <v>81</v>
      </c>
      <c r="C42" s="7">
        <v>15</v>
      </c>
      <c r="D42" s="1" t="s">
        <v>71</v>
      </c>
      <c r="E42" s="34">
        <v>97.48346207169736</v>
      </c>
      <c r="F42" s="24" t="s">
        <v>101</v>
      </c>
      <c r="G42" s="20">
        <v>5</v>
      </c>
      <c r="H42" s="19"/>
      <c r="I42" s="19"/>
      <c r="J42" s="12">
        <v>0.24664583333333331</v>
      </c>
      <c r="K42" s="12">
        <v>0.40038194444444447</v>
      </c>
      <c r="L42" s="57" t="s">
        <v>189</v>
      </c>
      <c r="M42" s="67">
        <v>50.5</v>
      </c>
      <c r="N42" s="58"/>
      <c r="O42" s="60"/>
    </row>
    <row r="43" spans="1:15" x14ac:dyDescent="0.25">
      <c r="A43" s="15" t="s">
        <v>150</v>
      </c>
      <c r="B43" s="9" t="s">
        <v>81</v>
      </c>
      <c r="C43" s="7">
        <v>16</v>
      </c>
      <c r="D43" s="1" t="s">
        <v>63</v>
      </c>
      <c r="E43" s="34">
        <v>93.509803921568633</v>
      </c>
      <c r="F43" s="24" t="s">
        <v>103</v>
      </c>
      <c r="G43" s="20"/>
      <c r="H43" s="19"/>
      <c r="I43" s="19"/>
      <c r="J43" s="12">
        <v>0.20916782407407408</v>
      </c>
      <c r="K43" s="12">
        <v>0.41534722222222226</v>
      </c>
      <c r="L43" s="57" t="s">
        <v>189</v>
      </c>
      <c r="M43" s="67">
        <v>57.665999999999997</v>
      </c>
      <c r="N43" s="58"/>
      <c r="O43" s="60"/>
    </row>
    <row r="44" spans="1:15" x14ac:dyDescent="0.25">
      <c r="A44" s="15" t="s">
        <v>151</v>
      </c>
      <c r="B44" s="9" t="s">
        <v>81</v>
      </c>
      <c r="C44" s="7">
        <v>17</v>
      </c>
      <c r="D44" s="1" t="s">
        <v>54</v>
      </c>
      <c r="E44" s="34">
        <v>93.443157060804126</v>
      </c>
      <c r="F44" s="24" t="s">
        <v>103</v>
      </c>
      <c r="G44" s="20"/>
      <c r="H44" s="19"/>
      <c r="I44" s="19"/>
      <c r="J44" s="12">
        <v>0.23285416666666667</v>
      </c>
      <c r="K44" s="12">
        <v>0.42439814814814819</v>
      </c>
      <c r="L44" s="57" t="s">
        <v>189</v>
      </c>
      <c r="M44" s="67">
        <v>52.833333000000003</v>
      </c>
      <c r="N44" s="58"/>
      <c r="O44" s="60"/>
    </row>
    <row r="45" spans="1:15" x14ac:dyDescent="0.25">
      <c r="A45" s="15" t="s">
        <v>152</v>
      </c>
      <c r="B45" s="9" t="s">
        <v>81</v>
      </c>
      <c r="C45" s="7">
        <v>18</v>
      </c>
      <c r="D45" s="1" t="s">
        <v>74</v>
      </c>
      <c r="E45" s="34">
        <v>92.717270746682516</v>
      </c>
      <c r="F45" s="24" t="s">
        <v>100</v>
      </c>
      <c r="G45" s="20">
        <v>3</v>
      </c>
      <c r="H45" s="19"/>
      <c r="I45" s="19"/>
      <c r="J45" s="12">
        <v>0.23088194444444446</v>
      </c>
      <c r="K45" s="12">
        <v>0.42738425925925921</v>
      </c>
      <c r="L45" s="57" t="s">
        <v>189</v>
      </c>
      <c r="M45" s="67">
        <v>51.665999999999997</v>
      </c>
      <c r="N45" s="58"/>
      <c r="O45" s="60"/>
    </row>
    <row r="46" spans="1:15" x14ac:dyDescent="0.25">
      <c r="A46" s="15" t="s">
        <v>153</v>
      </c>
      <c r="B46" s="9" t="s">
        <v>81</v>
      </c>
      <c r="C46" s="7">
        <v>19</v>
      </c>
      <c r="D46" s="1" t="s">
        <v>52</v>
      </c>
      <c r="E46" s="34">
        <v>91.07585660526837</v>
      </c>
      <c r="F46" s="24" t="s">
        <v>100</v>
      </c>
      <c r="G46" s="20">
        <v>4</v>
      </c>
      <c r="H46" s="19"/>
      <c r="I46" s="19"/>
      <c r="J46" s="12">
        <v>0.23972106481481478</v>
      </c>
      <c r="K46" s="12">
        <v>0.43785879629629632</v>
      </c>
      <c r="L46" s="57" t="s">
        <v>189</v>
      </c>
      <c r="M46" s="67">
        <v>51.665999999999997</v>
      </c>
      <c r="N46" s="58"/>
      <c r="O46" s="60"/>
    </row>
    <row r="47" spans="1:15" x14ac:dyDescent="0.25">
      <c r="A47" s="15" t="s">
        <v>154</v>
      </c>
      <c r="B47" s="9" t="s">
        <v>81</v>
      </c>
      <c r="C47" s="7">
        <v>20</v>
      </c>
      <c r="D47" s="1" t="s">
        <v>49</v>
      </c>
      <c r="E47" s="34">
        <v>90.957714398890872</v>
      </c>
      <c r="F47" s="24" t="s">
        <v>101</v>
      </c>
      <c r="G47" s="20">
        <v>6</v>
      </c>
      <c r="H47" s="56"/>
      <c r="I47" s="19"/>
      <c r="J47" s="12">
        <v>0.2236423611111111</v>
      </c>
      <c r="K47" s="12">
        <v>0.39305555555555555</v>
      </c>
      <c r="L47" s="57" t="s">
        <v>189</v>
      </c>
      <c r="M47" s="67">
        <v>54.333333333333336</v>
      </c>
      <c r="N47" s="58"/>
      <c r="O47" s="60"/>
    </row>
    <row r="48" spans="1:15" x14ac:dyDescent="0.25">
      <c r="A48" s="15" t="s">
        <v>155</v>
      </c>
      <c r="B48" s="9" t="s">
        <v>81</v>
      </c>
      <c r="C48" s="7">
        <v>21</v>
      </c>
      <c r="D48" s="1" t="s">
        <v>51</v>
      </c>
      <c r="E48" s="34">
        <v>87.733115468409579</v>
      </c>
      <c r="F48" s="24" t="s">
        <v>100</v>
      </c>
      <c r="G48" s="20">
        <v>5</v>
      </c>
      <c r="H48" s="19"/>
      <c r="I48" s="19"/>
      <c r="J48" s="12">
        <v>0.28282523148148148</v>
      </c>
      <c r="K48" s="52">
        <v>0.4645266203703704</v>
      </c>
      <c r="L48" s="57" t="s">
        <v>189</v>
      </c>
      <c r="M48" s="67">
        <v>44.333333333333336</v>
      </c>
      <c r="N48" s="58"/>
      <c r="O48" s="60"/>
    </row>
    <row r="49" spans="1:16" x14ac:dyDescent="0.25">
      <c r="A49" s="15" t="s">
        <v>156</v>
      </c>
      <c r="B49" s="9" t="s">
        <v>81</v>
      </c>
      <c r="C49" s="7">
        <v>22</v>
      </c>
      <c r="D49" s="1" t="s">
        <v>39</v>
      </c>
      <c r="E49" s="34">
        <v>87.624381065557543</v>
      </c>
      <c r="F49" s="24" t="s">
        <v>101</v>
      </c>
      <c r="G49" s="20">
        <v>7</v>
      </c>
      <c r="H49" s="19"/>
      <c r="I49" s="19"/>
      <c r="J49" s="12">
        <v>0.22192939814814813</v>
      </c>
      <c r="K49" s="12">
        <v>0.40217592592592594</v>
      </c>
      <c r="L49" s="57" t="s">
        <v>189</v>
      </c>
      <c r="M49" s="67">
        <v>56.165999999999997</v>
      </c>
      <c r="N49" s="58"/>
      <c r="O49" s="60"/>
    </row>
    <row r="50" spans="1:16" x14ac:dyDescent="0.25">
      <c r="A50" s="15" t="s">
        <v>158</v>
      </c>
      <c r="B50" s="9" t="s">
        <v>81</v>
      </c>
      <c r="C50" s="7">
        <v>23</v>
      </c>
      <c r="D50" s="1" t="s">
        <v>48</v>
      </c>
      <c r="E50" s="34">
        <v>86.666666666666671</v>
      </c>
      <c r="F50" s="24" t="s">
        <v>100</v>
      </c>
      <c r="G50" s="20">
        <v>6</v>
      </c>
      <c r="H50" s="19"/>
      <c r="I50" s="19"/>
      <c r="J50" s="12">
        <v>0.23374189814814816</v>
      </c>
      <c r="K50" s="52">
        <v>0.45623151273460677</v>
      </c>
      <c r="L50" s="57" t="s">
        <v>189</v>
      </c>
      <c r="M50" s="67">
        <v>52.332999999999998</v>
      </c>
      <c r="N50" s="58"/>
      <c r="O50" s="60"/>
    </row>
    <row r="51" spans="1:16" x14ac:dyDescent="0.25">
      <c r="A51" s="15" t="s">
        <v>161</v>
      </c>
      <c r="B51" s="9" t="s">
        <v>81</v>
      </c>
      <c r="C51" s="7">
        <v>24</v>
      </c>
      <c r="D51" s="1" t="s">
        <v>70</v>
      </c>
      <c r="E51" s="34">
        <v>85.049712814418697</v>
      </c>
      <c r="F51" s="24" t="s">
        <v>103</v>
      </c>
      <c r="G51" s="20"/>
      <c r="H51" s="19"/>
      <c r="I51" s="19"/>
      <c r="J51" s="12">
        <v>0.22889004629629628</v>
      </c>
      <c r="K51" s="52">
        <v>0.47026388888888887</v>
      </c>
      <c r="L51" s="57" t="s">
        <v>189</v>
      </c>
      <c r="M51" s="67">
        <v>53.333333333333336</v>
      </c>
      <c r="N51" s="58"/>
      <c r="O51" s="60"/>
    </row>
    <row r="52" spans="1:16" x14ac:dyDescent="0.25">
      <c r="A52" s="15" t="s">
        <v>163</v>
      </c>
      <c r="B52" s="9" t="s">
        <v>81</v>
      </c>
      <c r="C52" s="7">
        <v>25</v>
      </c>
      <c r="D52" s="1" t="s">
        <v>41</v>
      </c>
      <c r="E52" s="34">
        <v>84.696870667458896</v>
      </c>
      <c r="F52" s="24" t="s">
        <v>103</v>
      </c>
      <c r="G52" s="20"/>
      <c r="H52" s="19"/>
      <c r="I52" s="19"/>
      <c r="J52" s="12">
        <v>0.25661574074074073</v>
      </c>
      <c r="K52" s="52">
        <v>0.47499884259259262</v>
      </c>
      <c r="L52" s="57" t="s">
        <v>189</v>
      </c>
      <c r="M52" s="67">
        <v>49</v>
      </c>
      <c r="N52" s="58"/>
      <c r="O52" s="60"/>
    </row>
    <row r="53" spans="1:16" x14ac:dyDescent="0.25">
      <c r="A53" s="15" t="s">
        <v>160</v>
      </c>
      <c r="B53" s="9" t="s">
        <v>81</v>
      </c>
      <c r="C53" s="7">
        <v>26</v>
      </c>
      <c r="D53" s="1" t="s">
        <v>61</v>
      </c>
      <c r="E53" s="34">
        <v>83.715092097445037</v>
      </c>
      <c r="F53" s="24" t="s">
        <v>104</v>
      </c>
      <c r="G53" s="20">
        <v>1</v>
      </c>
      <c r="H53" s="19"/>
      <c r="I53" s="19"/>
      <c r="J53" s="12">
        <v>0.27272569444444439</v>
      </c>
      <c r="K53" s="52">
        <v>0.47318055555555544</v>
      </c>
      <c r="L53" s="57" t="s">
        <v>189</v>
      </c>
      <c r="M53" s="67">
        <v>46.665999999999997</v>
      </c>
      <c r="N53" s="58"/>
      <c r="O53" s="60"/>
    </row>
    <row r="54" spans="1:16" x14ac:dyDescent="0.25">
      <c r="A54" s="15" t="s">
        <v>164</v>
      </c>
      <c r="B54" s="9" t="s">
        <v>81</v>
      </c>
      <c r="C54" s="7">
        <v>27</v>
      </c>
      <c r="D54" s="1" t="s">
        <v>62</v>
      </c>
      <c r="E54" s="34">
        <v>82.598930481283418</v>
      </c>
      <c r="F54" s="24" t="s">
        <v>103</v>
      </c>
      <c r="G54" s="20"/>
      <c r="H54" s="19"/>
      <c r="I54" s="19"/>
      <c r="J54" s="12">
        <v>0.27261805555555552</v>
      </c>
      <c r="K54" s="52">
        <v>0.48832060185185178</v>
      </c>
      <c r="L54" s="57" t="s">
        <v>189</v>
      </c>
      <c r="M54" s="67">
        <v>46.165999999999997</v>
      </c>
      <c r="N54" s="58"/>
      <c r="O54" s="60"/>
    </row>
    <row r="55" spans="1:16" x14ac:dyDescent="0.25">
      <c r="A55" s="15" t="s">
        <v>162</v>
      </c>
      <c r="B55" s="9" t="s">
        <v>81</v>
      </c>
      <c r="C55" s="7">
        <v>28</v>
      </c>
      <c r="D55" s="1" t="s">
        <v>77</v>
      </c>
      <c r="E55" s="34">
        <v>82.431471578530406</v>
      </c>
      <c r="F55" s="24" t="s">
        <v>101</v>
      </c>
      <c r="G55" s="20">
        <v>8</v>
      </c>
      <c r="H55" s="19"/>
      <c r="I55" s="19"/>
      <c r="J55" s="12">
        <v>0.30323263888888885</v>
      </c>
      <c r="K55" s="52">
        <v>0.47934837962962956</v>
      </c>
      <c r="L55" s="57" t="s">
        <v>189</v>
      </c>
      <c r="M55" s="67">
        <v>41.665999999999997</v>
      </c>
      <c r="N55" s="58"/>
      <c r="O55" s="60"/>
      <c r="P55" s="25"/>
    </row>
    <row r="56" spans="1:16" x14ac:dyDescent="0.25">
      <c r="A56" s="15" t="s">
        <v>159</v>
      </c>
      <c r="B56" s="9" t="s">
        <v>81</v>
      </c>
      <c r="C56" s="7">
        <v>29</v>
      </c>
      <c r="D56" s="1" t="s">
        <v>34</v>
      </c>
      <c r="E56" s="34">
        <v>81.913547237076642</v>
      </c>
      <c r="F56" s="24" t="s">
        <v>101</v>
      </c>
      <c r="G56" s="20">
        <v>9</v>
      </c>
      <c r="H56" s="19"/>
      <c r="I56" s="19"/>
      <c r="J56" s="12">
        <v>0.30886111111111109</v>
      </c>
      <c r="K56" s="52">
        <v>0.47406944444444449</v>
      </c>
      <c r="L56" s="57" t="s">
        <v>189</v>
      </c>
      <c r="M56" s="67">
        <v>44.333333333333336</v>
      </c>
      <c r="N56" s="58"/>
      <c r="O56" s="60"/>
      <c r="P56" s="25"/>
    </row>
    <row r="57" spans="1:16" x14ac:dyDescent="0.25">
      <c r="A57" s="15" t="s">
        <v>141</v>
      </c>
      <c r="B57" s="9" t="s">
        <v>81</v>
      </c>
      <c r="C57" s="7">
        <v>30</v>
      </c>
      <c r="D57" s="1" t="s">
        <v>56</v>
      </c>
      <c r="E57" s="34">
        <v>81.815210932857994</v>
      </c>
      <c r="F57" s="24" t="s">
        <v>104</v>
      </c>
      <c r="G57" s="20">
        <v>2</v>
      </c>
      <c r="H57" s="19"/>
      <c r="I57" s="19"/>
      <c r="J57" s="12">
        <v>0.21780324074074078</v>
      </c>
      <c r="K57" s="52">
        <v>0.47751851851851856</v>
      </c>
      <c r="L57" s="57" t="s">
        <v>189</v>
      </c>
      <c r="M57" s="67">
        <v>60</v>
      </c>
      <c r="N57" s="58"/>
      <c r="O57" s="60"/>
      <c r="P57" s="25"/>
    </row>
    <row r="58" spans="1:16" x14ac:dyDescent="0.25">
      <c r="A58" s="15" t="s">
        <v>165</v>
      </c>
      <c r="B58" s="9" t="s">
        <v>81</v>
      </c>
      <c r="C58" s="7">
        <v>31</v>
      </c>
      <c r="D58" s="22" t="s">
        <v>73</v>
      </c>
      <c r="E58" s="34">
        <v>78.559417706476523</v>
      </c>
      <c r="F58" s="24" t="s">
        <v>101</v>
      </c>
      <c r="G58" s="20">
        <v>10</v>
      </c>
      <c r="H58" s="19"/>
      <c r="I58" s="19"/>
      <c r="J58" s="12">
        <v>0.27037152777777779</v>
      </c>
      <c r="K58" s="12"/>
      <c r="L58" s="57" t="s">
        <v>189</v>
      </c>
      <c r="M58" s="67">
        <v>47.165999999999997</v>
      </c>
      <c r="N58" s="58"/>
      <c r="O58" s="60"/>
      <c r="P58" s="25"/>
    </row>
    <row r="59" spans="1:16" x14ac:dyDescent="0.25">
      <c r="A59" s="15" t="s">
        <v>167</v>
      </c>
      <c r="B59" s="9" t="s">
        <v>81</v>
      </c>
      <c r="C59" s="7">
        <v>32</v>
      </c>
      <c r="D59" s="22" t="s">
        <v>65</v>
      </c>
      <c r="E59" s="34">
        <v>76.057239057239059</v>
      </c>
      <c r="F59" s="24" t="s">
        <v>103</v>
      </c>
      <c r="G59" s="20"/>
      <c r="H59" s="19"/>
      <c r="I59" s="19"/>
      <c r="J59" s="12">
        <v>0.29326041666666669</v>
      </c>
      <c r="K59" s="12"/>
      <c r="L59" s="57" t="s">
        <v>189</v>
      </c>
      <c r="M59" s="67">
        <v>44.333333333333336</v>
      </c>
      <c r="N59" s="58"/>
      <c r="O59" s="60"/>
    </row>
    <row r="60" spans="1:16" x14ac:dyDescent="0.25">
      <c r="A60" s="15" t="s">
        <v>166</v>
      </c>
      <c r="B60" s="9" t="s">
        <v>81</v>
      </c>
      <c r="C60" s="7">
        <v>33</v>
      </c>
      <c r="D60" s="1" t="s">
        <v>38</v>
      </c>
      <c r="E60" s="34">
        <v>75.046543870073293</v>
      </c>
      <c r="F60" s="24" t="s">
        <v>100</v>
      </c>
      <c r="G60" s="20">
        <v>8</v>
      </c>
      <c r="H60" s="19"/>
      <c r="I60" s="19"/>
      <c r="J60" s="12">
        <v>0.33127199074074076</v>
      </c>
      <c r="K60" s="12"/>
      <c r="L60" s="57" t="s">
        <v>189</v>
      </c>
      <c r="M60" s="67">
        <v>38.999996666666661</v>
      </c>
      <c r="N60" s="58"/>
      <c r="O60" s="60"/>
    </row>
    <row r="61" spans="1:16" x14ac:dyDescent="0.25">
      <c r="A61" s="15" t="s">
        <v>168</v>
      </c>
      <c r="B61" s="9" t="s">
        <v>81</v>
      </c>
      <c r="C61" s="7">
        <v>34</v>
      </c>
      <c r="D61" s="1" t="s">
        <v>58</v>
      </c>
      <c r="E61" s="34">
        <v>74.416122004357305</v>
      </c>
      <c r="F61" s="24" t="s">
        <v>100</v>
      </c>
      <c r="G61" s="20">
        <v>9</v>
      </c>
      <c r="H61" s="19"/>
      <c r="I61" s="19"/>
      <c r="J61" s="12">
        <v>0.30140393518518516</v>
      </c>
      <c r="K61" s="12"/>
      <c r="L61" s="57" t="s">
        <v>189</v>
      </c>
      <c r="M61" s="67">
        <v>43.333333333333336</v>
      </c>
      <c r="N61" s="58"/>
      <c r="O61" s="60"/>
    </row>
    <row r="62" spans="1:16" x14ac:dyDescent="0.25">
      <c r="A62" s="15" t="s">
        <v>169</v>
      </c>
      <c r="B62" s="9" t="s">
        <v>81</v>
      </c>
      <c r="C62" s="7">
        <v>35</v>
      </c>
      <c r="D62" s="1" t="s">
        <v>75</v>
      </c>
      <c r="E62" s="34">
        <v>68.666666666666671</v>
      </c>
      <c r="F62" s="24" t="s">
        <v>103</v>
      </c>
      <c r="G62" s="20"/>
      <c r="H62" s="56"/>
      <c r="I62" s="19"/>
      <c r="J62" s="12">
        <v>0.29042592592592587</v>
      </c>
      <c r="K62" s="12"/>
      <c r="L62" s="57" t="s">
        <v>189</v>
      </c>
      <c r="M62" s="67">
        <v>45.665999999999997</v>
      </c>
      <c r="N62" s="58"/>
      <c r="O62" s="60"/>
    </row>
    <row r="63" spans="1:16" x14ac:dyDescent="0.25">
      <c r="A63" s="15" t="s">
        <v>170</v>
      </c>
      <c r="B63" s="9" t="s">
        <v>81</v>
      </c>
      <c r="C63" s="7">
        <v>36</v>
      </c>
      <c r="D63" s="1" t="s">
        <v>35</v>
      </c>
      <c r="E63" s="34">
        <v>63.333333333333336</v>
      </c>
      <c r="F63" s="24" t="s">
        <v>104</v>
      </c>
      <c r="G63" s="20">
        <v>3</v>
      </c>
      <c r="H63" s="19"/>
      <c r="I63" s="19"/>
      <c r="J63" s="12">
        <v>0.37286921296296305</v>
      </c>
      <c r="K63" s="12"/>
      <c r="L63" s="57" t="s">
        <v>189</v>
      </c>
      <c r="M63" s="67">
        <v>34.999993333333336</v>
      </c>
      <c r="N63" s="58"/>
      <c r="O63" s="60"/>
    </row>
    <row r="64" spans="1:16" x14ac:dyDescent="0.25">
      <c r="A64" s="15" t="s">
        <v>171</v>
      </c>
      <c r="B64" s="9" t="s">
        <v>81</v>
      </c>
      <c r="C64" s="7">
        <v>37</v>
      </c>
      <c r="D64" s="1" t="s">
        <v>27</v>
      </c>
      <c r="E64" s="34">
        <v>62.091701326995448</v>
      </c>
      <c r="F64" s="24" t="s">
        <v>103</v>
      </c>
      <c r="G64" s="20"/>
      <c r="H64" s="55" t="s">
        <v>102</v>
      </c>
      <c r="I64" s="20">
        <v>2</v>
      </c>
      <c r="J64" s="12">
        <v>0.38967476851851846</v>
      </c>
      <c r="K64" s="63"/>
      <c r="L64" s="57" t="s">
        <v>189</v>
      </c>
      <c r="M64" s="67">
        <v>34.333333333333336</v>
      </c>
      <c r="N64" s="58"/>
      <c r="O64" s="60"/>
    </row>
    <row r="65" spans="1:15" x14ac:dyDescent="0.25">
      <c r="A65" s="15" t="s">
        <v>172</v>
      </c>
      <c r="B65" s="9" t="s">
        <v>81</v>
      </c>
      <c r="C65" s="7">
        <v>38</v>
      </c>
      <c r="D65" s="1" t="s">
        <v>44</v>
      </c>
      <c r="E65" s="34">
        <v>60</v>
      </c>
      <c r="F65" s="24" t="s">
        <v>103</v>
      </c>
      <c r="G65" s="20"/>
      <c r="H65" s="19"/>
      <c r="I65" s="19"/>
      <c r="J65" s="12">
        <v>0.20860416666666665</v>
      </c>
      <c r="K65" s="12"/>
      <c r="L65" s="57" t="s">
        <v>189</v>
      </c>
      <c r="M65" s="67">
        <v>58.999996666666661</v>
      </c>
      <c r="N65" s="58"/>
      <c r="O65" s="60"/>
    </row>
    <row r="66" spans="1:15" x14ac:dyDescent="0.25">
      <c r="A66" s="15" t="s">
        <v>173</v>
      </c>
      <c r="B66" s="9" t="s">
        <v>81</v>
      </c>
      <c r="C66" s="7">
        <v>39</v>
      </c>
      <c r="D66" s="1" t="s">
        <v>28</v>
      </c>
      <c r="E66" s="34">
        <v>56.666666666666664</v>
      </c>
      <c r="F66" s="24" t="s">
        <v>103</v>
      </c>
      <c r="G66" s="20"/>
      <c r="H66" s="56"/>
      <c r="I66" s="19"/>
      <c r="J66" s="12">
        <v>0.20152777777777781</v>
      </c>
      <c r="K66" s="12"/>
      <c r="L66" s="57" t="s">
        <v>189</v>
      </c>
      <c r="M66" s="67">
        <v>55.665999999999997</v>
      </c>
      <c r="N66" s="58"/>
      <c r="O66" s="60"/>
    </row>
    <row r="67" spans="1:15" x14ac:dyDescent="0.25">
      <c r="A67" s="15" t="s">
        <v>174</v>
      </c>
      <c r="B67" s="9" t="s">
        <v>81</v>
      </c>
      <c r="C67" s="7">
        <v>40</v>
      </c>
      <c r="D67" s="1" t="s">
        <v>50</v>
      </c>
      <c r="E67" s="34">
        <v>56.666666666666664</v>
      </c>
      <c r="F67" s="24" t="s">
        <v>100</v>
      </c>
      <c r="G67" s="20">
        <v>10</v>
      </c>
      <c r="H67" s="19"/>
      <c r="I67" s="19"/>
      <c r="J67" s="12">
        <v>0.37600462962962961</v>
      </c>
      <c r="K67" s="12"/>
      <c r="L67" s="57" t="s">
        <v>189</v>
      </c>
      <c r="M67" s="67">
        <v>38.333326666666665</v>
      </c>
      <c r="N67" s="58"/>
      <c r="O67" s="60"/>
    </row>
    <row r="68" spans="1:15" x14ac:dyDescent="0.25">
      <c r="A68" s="15" t="s">
        <v>175</v>
      </c>
      <c r="B68" s="9" t="s">
        <v>81</v>
      </c>
      <c r="C68" s="7">
        <v>41</v>
      </c>
      <c r="D68" s="1" t="s">
        <v>43</v>
      </c>
      <c r="E68" s="34">
        <v>53.333333333333336</v>
      </c>
      <c r="F68" s="24" t="s">
        <v>103</v>
      </c>
      <c r="G68" s="20"/>
      <c r="H68" s="19"/>
      <c r="I68" s="19"/>
      <c r="J68" s="12">
        <v>0.23595949074074071</v>
      </c>
      <c r="K68" s="12"/>
      <c r="L68" s="57" t="s">
        <v>189</v>
      </c>
      <c r="M68" s="67">
        <v>51.665999999999997</v>
      </c>
      <c r="N68" s="58"/>
      <c r="O68" s="60"/>
    </row>
    <row r="69" spans="1:15" x14ac:dyDescent="0.25">
      <c r="A69" s="15" t="s">
        <v>176</v>
      </c>
      <c r="B69" s="9" t="s">
        <v>81</v>
      </c>
      <c r="C69" s="7">
        <v>42</v>
      </c>
      <c r="D69" s="1" t="s">
        <v>37</v>
      </c>
      <c r="E69" s="34">
        <v>52.9911863735393</v>
      </c>
      <c r="F69" s="24" t="s">
        <v>103</v>
      </c>
      <c r="G69" s="20"/>
      <c r="H69" s="55" t="s">
        <v>102</v>
      </c>
      <c r="I69" s="20">
        <v>3</v>
      </c>
      <c r="J69" s="12">
        <v>0.47178819444444442</v>
      </c>
      <c r="K69" s="12"/>
      <c r="L69" s="57" t="s">
        <v>189</v>
      </c>
      <c r="M69" s="67">
        <v>31</v>
      </c>
      <c r="N69" s="58"/>
      <c r="O69" s="60"/>
    </row>
    <row r="70" spans="1:15" x14ac:dyDescent="0.25">
      <c r="A70" s="15" t="s">
        <v>177</v>
      </c>
      <c r="B70" s="9" t="s">
        <v>81</v>
      </c>
      <c r="C70" s="7">
        <v>43</v>
      </c>
      <c r="D70" s="1" t="s">
        <v>32</v>
      </c>
      <c r="E70" s="34">
        <v>50</v>
      </c>
      <c r="F70" s="24" t="s">
        <v>100</v>
      </c>
      <c r="G70" s="20">
        <v>11</v>
      </c>
      <c r="H70" s="19"/>
      <c r="I70" s="19"/>
      <c r="J70" s="12">
        <v>0.24946296296296294</v>
      </c>
      <c r="K70" s="12"/>
      <c r="L70" s="57" t="s">
        <v>189</v>
      </c>
      <c r="M70" s="67">
        <v>50</v>
      </c>
      <c r="N70" s="58"/>
      <c r="O70" s="60"/>
    </row>
    <row r="71" spans="1:15" x14ac:dyDescent="0.25">
      <c r="A71" s="15" t="s">
        <v>178</v>
      </c>
      <c r="B71" s="9" t="s">
        <v>81</v>
      </c>
      <c r="C71" s="7">
        <v>45</v>
      </c>
      <c r="D71" s="1" t="s">
        <v>59</v>
      </c>
      <c r="E71" s="34">
        <v>50</v>
      </c>
      <c r="F71" s="24" t="s">
        <v>100</v>
      </c>
      <c r="G71" s="20">
        <v>12</v>
      </c>
      <c r="H71" s="19"/>
      <c r="I71" s="19"/>
      <c r="J71" s="12">
        <v>0.20808796296296297</v>
      </c>
      <c r="K71" s="12"/>
      <c r="L71" s="57" t="s">
        <v>189</v>
      </c>
      <c r="M71" s="67">
        <v>50</v>
      </c>
      <c r="N71" s="58"/>
      <c r="O71" s="60"/>
    </row>
    <row r="72" spans="1:15" x14ac:dyDescent="0.25">
      <c r="A72" s="15" t="s">
        <v>179</v>
      </c>
      <c r="B72" s="9" t="s">
        <v>81</v>
      </c>
      <c r="C72" s="7">
        <v>44</v>
      </c>
      <c r="D72" s="1" t="s">
        <v>78</v>
      </c>
      <c r="E72" s="34">
        <v>50</v>
      </c>
      <c r="F72" s="24" t="s">
        <v>103</v>
      </c>
      <c r="G72" s="20"/>
      <c r="H72" s="55" t="s">
        <v>102</v>
      </c>
      <c r="I72" s="20">
        <v>4</v>
      </c>
      <c r="J72" s="12">
        <v>0.25287500000000007</v>
      </c>
      <c r="K72" s="12"/>
      <c r="L72" s="57" t="s">
        <v>189</v>
      </c>
      <c r="M72" s="67">
        <v>49.499996666666661</v>
      </c>
      <c r="N72" s="58"/>
      <c r="O72" s="60"/>
    </row>
    <row r="73" spans="1:15" x14ac:dyDescent="0.25">
      <c r="A73" s="15" t="s">
        <v>180</v>
      </c>
      <c r="B73" s="9" t="s">
        <v>81</v>
      </c>
      <c r="C73" s="7">
        <v>46</v>
      </c>
      <c r="D73" s="1" t="s">
        <v>55</v>
      </c>
      <c r="E73" s="34">
        <v>46.666666666666664</v>
      </c>
      <c r="F73" s="24" t="s">
        <v>100</v>
      </c>
      <c r="G73" s="20">
        <v>13</v>
      </c>
      <c r="H73" s="19"/>
      <c r="I73" s="19"/>
      <c r="J73" s="15"/>
      <c r="K73" s="12"/>
      <c r="L73" s="57" t="s">
        <v>189</v>
      </c>
      <c r="M73" s="67">
        <v>46.665999999999997</v>
      </c>
      <c r="N73" s="58"/>
      <c r="O73" s="60"/>
    </row>
    <row r="74" spans="1:15" x14ac:dyDescent="0.25">
      <c r="A74" s="15" t="s">
        <v>181</v>
      </c>
      <c r="B74" s="9" t="s">
        <v>81</v>
      </c>
      <c r="C74" s="7">
        <v>48</v>
      </c>
      <c r="D74" s="1" t="s">
        <v>42</v>
      </c>
      <c r="E74" s="34">
        <v>43.333333333333336</v>
      </c>
      <c r="F74" s="24" t="s">
        <v>100</v>
      </c>
      <c r="G74" s="20">
        <v>14</v>
      </c>
      <c r="H74" s="19"/>
      <c r="I74" s="19"/>
      <c r="J74" s="12" t="s">
        <v>189</v>
      </c>
      <c r="K74" s="12"/>
      <c r="L74" s="57" t="s">
        <v>189</v>
      </c>
      <c r="M74" s="67">
        <v>43.333333333333336</v>
      </c>
      <c r="N74" s="58"/>
      <c r="O74" s="60"/>
    </row>
    <row r="75" spans="1:15" x14ac:dyDescent="0.25">
      <c r="A75" s="15" t="s">
        <v>184</v>
      </c>
      <c r="B75" s="9" t="s">
        <v>81</v>
      </c>
      <c r="C75" s="7">
        <v>47</v>
      </c>
      <c r="D75" s="1" t="s">
        <v>45</v>
      </c>
      <c r="E75" s="34">
        <v>43.333333333333336</v>
      </c>
      <c r="F75" s="24" t="s">
        <v>101</v>
      </c>
      <c r="G75" s="20">
        <v>11</v>
      </c>
      <c r="H75" s="55" t="s">
        <v>102</v>
      </c>
      <c r="I75" s="20">
        <v>5</v>
      </c>
      <c r="J75" s="12" t="s">
        <v>189</v>
      </c>
      <c r="K75" s="12"/>
      <c r="L75" s="57" t="s">
        <v>189</v>
      </c>
      <c r="M75" s="67">
        <v>43.333333333333336</v>
      </c>
      <c r="N75" s="58"/>
      <c r="O75" s="60"/>
    </row>
    <row r="76" spans="1:15" x14ac:dyDescent="0.25">
      <c r="A76" s="15" t="s">
        <v>182</v>
      </c>
      <c r="B76" s="9" t="s">
        <v>81</v>
      </c>
      <c r="C76" s="7">
        <v>51</v>
      </c>
      <c r="D76" s="1" t="s">
        <v>47</v>
      </c>
      <c r="E76" s="34">
        <v>43.333333333333336</v>
      </c>
      <c r="F76" s="24" t="s">
        <v>100</v>
      </c>
      <c r="G76" s="20">
        <v>14</v>
      </c>
      <c r="H76" s="19"/>
      <c r="I76" s="19"/>
      <c r="J76" s="12" t="s">
        <v>189</v>
      </c>
      <c r="K76" s="12"/>
      <c r="L76" s="57" t="s">
        <v>189</v>
      </c>
      <c r="M76" s="67">
        <v>43.333333333333336</v>
      </c>
      <c r="N76" s="58"/>
      <c r="O76" s="60"/>
    </row>
    <row r="77" spans="1:15" x14ac:dyDescent="0.25">
      <c r="A77" s="15" t="s">
        <v>183</v>
      </c>
      <c r="B77" s="9" t="s">
        <v>81</v>
      </c>
      <c r="C77" s="7">
        <v>50</v>
      </c>
      <c r="D77" s="1" t="s">
        <v>64</v>
      </c>
      <c r="E77" s="34">
        <v>43.333333333333336</v>
      </c>
      <c r="F77" s="24" t="s">
        <v>100</v>
      </c>
      <c r="G77" s="20">
        <v>14</v>
      </c>
      <c r="H77" s="55" t="s">
        <v>102</v>
      </c>
      <c r="I77" s="20">
        <v>5</v>
      </c>
      <c r="J77" s="12" t="s">
        <v>189</v>
      </c>
      <c r="K77" s="12"/>
      <c r="L77" s="57" t="s">
        <v>189</v>
      </c>
      <c r="M77" s="67">
        <v>43.333333333333336</v>
      </c>
      <c r="N77" s="58"/>
      <c r="O77" s="60"/>
    </row>
    <row r="78" spans="1:15" x14ac:dyDescent="0.25">
      <c r="A78" s="15" t="s">
        <v>185</v>
      </c>
      <c r="B78" s="9" t="s">
        <v>81</v>
      </c>
      <c r="C78" s="7">
        <v>49</v>
      </c>
      <c r="D78" s="1" t="s">
        <v>76</v>
      </c>
      <c r="E78" s="34">
        <v>43.333333333333336</v>
      </c>
      <c r="F78" s="24" t="s">
        <v>101</v>
      </c>
      <c r="G78" s="20">
        <v>11</v>
      </c>
      <c r="H78" s="19"/>
      <c r="I78" s="19"/>
      <c r="J78" s="12" t="s">
        <v>189</v>
      </c>
      <c r="K78" s="12"/>
      <c r="L78" s="57" t="s">
        <v>189</v>
      </c>
      <c r="M78" s="67">
        <v>43.333333333333336</v>
      </c>
      <c r="N78" s="58"/>
      <c r="O78" s="60"/>
    </row>
    <row r="79" spans="1:15" x14ac:dyDescent="0.25">
      <c r="A79" s="15" t="s">
        <v>186</v>
      </c>
      <c r="B79" s="9" t="s">
        <v>81</v>
      </c>
      <c r="C79" s="7">
        <v>52</v>
      </c>
      <c r="D79" s="1" t="s">
        <v>68</v>
      </c>
      <c r="E79" s="34">
        <v>36.666666666666664</v>
      </c>
      <c r="F79" s="24" t="s">
        <v>100</v>
      </c>
      <c r="G79" s="20">
        <v>17</v>
      </c>
      <c r="H79" s="19"/>
      <c r="I79" s="19"/>
      <c r="J79" s="12" t="s">
        <v>189</v>
      </c>
      <c r="K79" s="12" t="s">
        <v>189</v>
      </c>
      <c r="L79" s="66" t="s">
        <v>189</v>
      </c>
      <c r="M79" s="67">
        <v>36.665999999999997</v>
      </c>
      <c r="N79" s="58"/>
      <c r="O79" s="60"/>
    </row>
    <row r="80" spans="1:15" x14ac:dyDescent="0.25">
      <c r="A80" s="15" t="s">
        <v>187</v>
      </c>
      <c r="B80" s="9" t="s">
        <v>81</v>
      </c>
      <c r="C80" s="7">
        <v>53</v>
      </c>
      <c r="D80" s="1" t="s">
        <v>26</v>
      </c>
      <c r="E80" s="34">
        <v>30</v>
      </c>
      <c r="F80" s="24" t="s">
        <v>101</v>
      </c>
      <c r="G80" s="20">
        <v>13</v>
      </c>
      <c r="H80" s="56"/>
      <c r="I80" s="19"/>
      <c r="J80" s="12" t="s">
        <v>189</v>
      </c>
      <c r="K80" s="12"/>
      <c r="L80" s="57" t="s">
        <v>189</v>
      </c>
      <c r="M80" s="67">
        <v>30</v>
      </c>
      <c r="N80" s="58"/>
      <c r="O80" s="60"/>
    </row>
    <row r="81" spans="1:19" x14ac:dyDescent="0.25">
      <c r="B81" s="7"/>
      <c r="C81" s="7"/>
      <c r="D81" s="4"/>
      <c r="E81" s="15"/>
      <c r="F81" s="21"/>
      <c r="G81" s="21"/>
      <c r="H81" s="21"/>
      <c r="I81" s="21"/>
      <c r="K81" s="53"/>
    </row>
    <row r="82" spans="1:19" x14ac:dyDescent="0.25">
      <c r="B82" s="7" t="s">
        <v>85</v>
      </c>
      <c r="C82" s="7">
        <f t="shared" ref="C82:C90" si="0">C81+1</f>
        <v>1</v>
      </c>
      <c r="D82" s="6" t="s">
        <v>92</v>
      </c>
      <c r="E82" s="34">
        <v>151.01609999999999</v>
      </c>
      <c r="F82" s="33"/>
      <c r="G82" s="33"/>
      <c r="H82" s="33"/>
      <c r="I82" s="32"/>
      <c r="J82" s="27">
        <v>0.14957638888888888</v>
      </c>
      <c r="K82" s="54"/>
      <c r="L82" s="27">
        <v>0.30967245370370367</v>
      </c>
      <c r="M82" s="32">
        <f>250/3</f>
        <v>83.333333333333329</v>
      </c>
      <c r="O82" s="2"/>
      <c r="P82" s="2"/>
      <c r="Q82" s="58"/>
      <c r="R82" s="58"/>
      <c r="S82" s="5"/>
    </row>
    <row r="83" spans="1:19" x14ac:dyDescent="0.25">
      <c r="B83" s="7" t="s">
        <v>85</v>
      </c>
      <c r="C83" s="7">
        <f t="shared" si="0"/>
        <v>2</v>
      </c>
      <c r="D83" s="6" t="s">
        <v>90</v>
      </c>
      <c r="E83" s="34">
        <v>132.7730333333333</v>
      </c>
      <c r="F83" s="33"/>
      <c r="G83" s="33"/>
      <c r="H83" s="33"/>
      <c r="I83" s="32"/>
      <c r="J83" s="27">
        <v>0.14966319444444443</v>
      </c>
      <c r="K83" s="54"/>
      <c r="L83" s="27">
        <v>0.35856712962962967</v>
      </c>
      <c r="M83" s="32"/>
      <c r="O83" s="2"/>
      <c r="P83" s="2"/>
      <c r="Q83" s="58"/>
      <c r="R83" s="58"/>
      <c r="S83" s="5"/>
    </row>
    <row r="84" spans="1:19" x14ac:dyDescent="0.25">
      <c r="B84" s="7" t="s">
        <v>85</v>
      </c>
      <c r="C84" s="7">
        <f t="shared" si="0"/>
        <v>3</v>
      </c>
      <c r="D84" s="6" t="s">
        <v>91</v>
      </c>
      <c r="E84" s="37">
        <v>123.87839176074436</v>
      </c>
      <c r="F84" s="33"/>
      <c r="G84" s="33"/>
      <c r="H84" s="33"/>
      <c r="I84" s="32"/>
      <c r="J84" s="27">
        <v>0.19850694444444444</v>
      </c>
      <c r="K84" s="54"/>
      <c r="L84" s="27">
        <v>0.40665393518518517</v>
      </c>
      <c r="M84" s="32"/>
      <c r="O84" s="2"/>
      <c r="P84" s="2"/>
      <c r="Q84" s="58"/>
      <c r="R84" s="58"/>
      <c r="S84" s="5"/>
    </row>
    <row r="85" spans="1:19" x14ac:dyDescent="0.25">
      <c r="B85" s="7" t="s">
        <v>85</v>
      </c>
      <c r="C85" s="7">
        <f t="shared" si="0"/>
        <v>4</v>
      </c>
      <c r="D85" s="6" t="s">
        <v>88</v>
      </c>
      <c r="E85" s="192">
        <v>118.149</v>
      </c>
      <c r="F85" s="33"/>
      <c r="G85" s="33"/>
      <c r="H85" s="33"/>
      <c r="I85" s="32"/>
      <c r="J85" s="27">
        <v>0.20613194444444441</v>
      </c>
      <c r="K85" s="54"/>
      <c r="L85" s="27">
        <v>0.42247222222222219</v>
      </c>
      <c r="M85" s="32"/>
      <c r="O85" s="2"/>
      <c r="P85" s="2"/>
      <c r="Q85" s="58"/>
      <c r="R85" s="58"/>
      <c r="S85" s="5"/>
    </row>
    <row r="86" spans="1:19" x14ac:dyDescent="0.25">
      <c r="B86" s="7" t="s">
        <v>85</v>
      </c>
      <c r="C86" s="7">
        <f t="shared" si="0"/>
        <v>5</v>
      </c>
      <c r="D86" s="6" t="s">
        <v>89</v>
      </c>
      <c r="E86" s="38">
        <v>109.60675381263617</v>
      </c>
      <c r="F86" s="33"/>
      <c r="G86" s="33"/>
      <c r="H86" s="33"/>
      <c r="I86" s="32"/>
      <c r="J86" s="27">
        <v>0.20935069444444443</v>
      </c>
      <c r="K86" s="54"/>
      <c r="L86" s="27">
        <v>0.45876851851851846</v>
      </c>
      <c r="M86" s="32"/>
      <c r="O86" s="2"/>
      <c r="P86" s="2"/>
      <c r="Q86" s="58"/>
      <c r="R86" s="58"/>
      <c r="S86" s="5"/>
    </row>
    <row r="87" spans="1:19" x14ac:dyDescent="0.25">
      <c r="B87" s="7" t="s">
        <v>85</v>
      </c>
      <c r="C87" s="7">
        <f t="shared" si="0"/>
        <v>6</v>
      </c>
      <c r="D87" s="6" t="s">
        <v>93</v>
      </c>
      <c r="E87" s="34">
        <v>105.09466666666667</v>
      </c>
      <c r="F87" s="33"/>
      <c r="G87" s="33"/>
      <c r="H87" s="33"/>
      <c r="I87" s="32"/>
      <c r="J87" s="27">
        <v>0.27504513888888893</v>
      </c>
      <c r="K87" s="54"/>
      <c r="L87" s="28">
        <v>0.48237384259259264</v>
      </c>
      <c r="M87" s="32"/>
      <c r="O87" s="2"/>
      <c r="P87" s="2"/>
      <c r="Q87" s="58"/>
      <c r="R87" s="58"/>
      <c r="S87" s="5"/>
    </row>
    <row r="88" spans="1:19" x14ac:dyDescent="0.25">
      <c r="B88" s="7" t="s">
        <v>85</v>
      </c>
      <c r="C88" s="7">
        <f t="shared" si="0"/>
        <v>7</v>
      </c>
      <c r="D88" s="6" t="s">
        <v>86</v>
      </c>
      <c r="E88" s="34">
        <v>101</v>
      </c>
      <c r="F88" s="33"/>
      <c r="G88" s="33"/>
      <c r="H88" s="33"/>
      <c r="I88" s="32"/>
      <c r="J88" s="27">
        <v>0.21590624999999999</v>
      </c>
      <c r="K88" s="54"/>
      <c r="L88" s="27">
        <v>0.45843981481481477</v>
      </c>
      <c r="M88" s="32"/>
      <c r="O88" s="31"/>
      <c r="P88" s="2"/>
      <c r="Q88" s="58"/>
      <c r="R88" s="58"/>
      <c r="S88" s="5"/>
    </row>
    <row r="89" spans="1:19" x14ac:dyDescent="0.25">
      <c r="B89" s="7" t="s">
        <v>85</v>
      </c>
      <c r="C89" s="7">
        <f t="shared" si="0"/>
        <v>8</v>
      </c>
      <c r="D89" s="6" t="s">
        <v>87</v>
      </c>
      <c r="E89" s="34">
        <v>73.333333333333329</v>
      </c>
      <c r="F89" s="33"/>
      <c r="G89" s="33"/>
      <c r="H89" s="33"/>
      <c r="I89" s="32"/>
      <c r="J89" s="27">
        <v>0.27492824074074079</v>
      </c>
      <c r="K89" s="54"/>
      <c r="L89" s="32"/>
      <c r="M89" s="32"/>
      <c r="O89" s="31"/>
      <c r="P89" s="2"/>
      <c r="Q89" s="58"/>
      <c r="R89" s="58"/>
      <c r="S89" s="5"/>
    </row>
    <row r="90" spans="1:19" x14ac:dyDescent="0.25">
      <c r="B90" s="7" t="s">
        <v>85</v>
      </c>
      <c r="C90" s="7">
        <f t="shared" si="0"/>
        <v>9</v>
      </c>
      <c r="D90" s="6" t="s">
        <v>94</v>
      </c>
      <c r="E90" s="34">
        <v>66.666666666666671</v>
      </c>
      <c r="F90" s="33"/>
      <c r="G90" s="33"/>
      <c r="H90" s="33"/>
      <c r="I90" s="32"/>
      <c r="J90" s="27">
        <v>0.26361689814814815</v>
      </c>
      <c r="K90" s="54"/>
      <c r="L90" s="32"/>
      <c r="M90" s="32"/>
      <c r="O90" s="31"/>
      <c r="P90" s="2"/>
      <c r="Q90" s="58"/>
      <c r="R90" s="58"/>
      <c r="S90" s="5"/>
    </row>
    <row r="91" spans="1:19" ht="15.75" thickBot="1" x14ac:dyDescent="0.3">
      <c r="F91" s="115" t="s">
        <v>392</v>
      </c>
      <c r="G91" s="16"/>
      <c r="O91" s="31"/>
      <c r="Q91" s="61">
        <v>3.3332999999999999</v>
      </c>
    </row>
    <row r="92" spans="1:19" s="59" customFormat="1" ht="15.75" thickBot="1" x14ac:dyDescent="0.3">
      <c r="A92" s="73"/>
      <c r="B92" s="88"/>
      <c r="C92" s="88"/>
      <c r="D92" s="89"/>
      <c r="E92" s="90"/>
      <c r="F92" s="117">
        <v>1</v>
      </c>
      <c r="G92" s="118">
        <v>2</v>
      </c>
      <c r="H92" s="118">
        <v>3</v>
      </c>
      <c r="I92" s="118">
        <v>4</v>
      </c>
      <c r="J92" s="118">
        <v>5</v>
      </c>
      <c r="K92" s="118">
        <v>6</v>
      </c>
      <c r="L92" s="118">
        <v>7</v>
      </c>
      <c r="M92" s="118">
        <v>8</v>
      </c>
      <c r="N92" s="118">
        <v>9</v>
      </c>
      <c r="O92" s="118">
        <v>10</v>
      </c>
      <c r="P92" s="119">
        <v>11</v>
      </c>
      <c r="Q92" s="116" t="s">
        <v>374</v>
      </c>
      <c r="R92" s="91" t="s">
        <v>391</v>
      </c>
      <c r="S92" s="107" t="s">
        <v>79</v>
      </c>
    </row>
    <row r="93" spans="1:19" x14ac:dyDescent="0.25">
      <c r="A93" s="73" t="s">
        <v>365</v>
      </c>
      <c r="B93" s="74" t="s">
        <v>85</v>
      </c>
      <c r="C93" s="74">
        <v>1</v>
      </c>
      <c r="D93" s="74" t="s">
        <v>381</v>
      </c>
      <c r="E93" s="75">
        <f>Q93*10/3</f>
        <v>80</v>
      </c>
      <c r="F93" s="71">
        <v>5</v>
      </c>
      <c r="G93" s="71"/>
      <c r="H93" s="71">
        <v>13</v>
      </c>
      <c r="I93" s="71"/>
      <c r="J93" s="71">
        <v>21</v>
      </c>
      <c r="K93" s="71"/>
      <c r="L93" s="71">
        <v>29</v>
      </c>
      <c r="M93" s="71"/>
      <c r="N93" s="71">
        <v>36</v>
      </c>
      <c r="O93" s="72"/>
      <c r="P93" s="97">
        <v>42</v>
      </c>
      <c r="Q93" s="102">
        <f>SUM(F93:P93)-R94</f>
        <v>24</v>
      </c>
      <c r="R93" s="103"/>
      <c r="S93" s="107"/>
    </row>
    <row r="94" spans="1:19" ht="15.75" thickBot="1" x14ac:dyDescent="0.3">
      <c r="A94" s="78" t="str">
        <f>A93</f>
        <v>115/116</v>
      </c>
      <c r="B94" s="79" t="s">
        <v>85</v>
      </c>
      <c r="C94" s="79">
        <v>1</v>
      </c>
      <c r="D94" s="79" t="s">
        <v>382</v>
      </c>
      <c r="E94" s="80">
        <f>S94-E93</f>
        <v>71.016099999999994</v>
      </c>
      <c r="F94" s="81"/>
      <c r="G94" s="81">
        <v>8</v>
      </c>
      <c r="H94" s="81"/>
      <c r="I94" s="81">
        <v>17</v>
      </c>
      <c r="J94" s="81"/>
      <c r="K94" s="81">
        <v>25</v>
      </c>
      <c r="L94" s="81"/>
      <c r="M94" s="81">
        <v>32</v>
      </c>
      <c r="N94" s="81"/>
      <c r="O94" s="82">
        <v>40</v>
      </c>
      <c r="P94" s="96"/>
      <c r="Q94" s="78"/>
      <c r="R94" s="96">
        <f>SUM(F94:P94)</f>
        <v>122</v>
      </c>
      <c r="S94" s="101">
        <v>151.01609999999999</v>
      </c>
    </row>
    <row r="95" spans="1:19" x14ac:dyDescent="0.25">
      <c r="A95" s="92" t="s">
        <v>366</v>
      </c>
      <c r="B95" s="70" t="s">
        <v>85</v>
      </c>
      <c r="C95" s="70">
        <v>2</v>
      </c>
      <c r="D95" s="70" t="s">
        <v>389</v>
      </c>
      <c r="E95" s="75">
        <f>Q95*10/3</f>
        <v>56.666666666666664</v>
      </c>
      <c r="F95" s="71">
        <v>4</v>
      </c>
      <c r="G95" s="71"/>
      <c r="H95" s="71">
        <v>13</v>
      </c>
      <c r="I95" s="71"/>
      <c r="J95" s="71">
        <v>21</v>
      </c>
      <c r="K95" s="71"/>
      <c r="L95" s="71">
        <v>28</v>
      </c>
      <c r="M95" s="71"/>
      <c r="N95" s="71">
        <v>32</v>
      </c>
      <c r="O95" s="72"/>
      <c r="P95" s="97">
        <v>36</v>
      </c>
      <c r="Q95" s="93">
        <f>SUM(F95:P95)-R96</f>
        <v>17</v>
      </c>
      <c r="R95" s="94"/>
      <c r="S95" s="108"/>
    </row>
    <row r="96" spans="1:19" ht="15.75" thickBot="1" x14ac:dyDescent="0.3">
      <c r="A96" s="92" t="str">
        <f>A95</f>
        <v>109/110</v>
      </c>
      <c r="B96" s="83" t="s">
        <v>85</v>
      </c>
      <c r="C96" s="83">
        <v>2</v>
      </c>
      <c r="D96" s="83" t="s">
        <v>390</v>
      </c>
      <c r="E96" s="80">
        <f>S96-E95</f>
        <v>76.106366666666645</v>
      </c>
      <c r="F96" s="84"/>
      <c r="G96" s="84">
        <v>9</v>
      </c>
      <c r="H96" s="84"/>
      <c r="I96" s="84">
        <v>17</v>
      </c>
      <c r="J96" s="84"/>
      <c r="K96" s="84">
        <v>25</v>
      </c>
      <c r="L96" s="84"/>
      <c r="M96" s="84">
        <v>30</v>
      </c>
      <c r="N96" s="84"/>
      <c r="O96" s="85">
        <v>36</v>
      </c>
      <c r="P96" s="98"/>
      <c r="Q96" s="92"/>
      <c r="R96" s="98">
        <f>SUM(F96:P96)</f>
        <v>117</v>
      </c>
      <c r="S96" s="104">
        <v>132.7730333333333</v>
      </c>
    </row>
    <row r="97" spans="1:19" x14ac:dyDescent="0.25">
      <c r="A97" s="73" t="s">
        <v>367</v>
      </c>
      <c r="B97" s="74" t="s">
        <v>85</v>
      </c>
      <c r="C97" s="74">
        <f>C95+1</f>
        <v>3</v>
      </c>
      <c r="D97" s="74" t="s">
        <v>385</v>
      </c>
      <c r="E97" s="75">
        <f>Q97*10/3</f>
        <v>63.333333333333336</v>
      </c>
      <c r="F97" s="76">
        <v>4</v>
      </c>
      <c r="G97" s="76"/>
      <c r="H97" s="76">
        <v>10</v>
      </c>
      <c r="I97" s="76"/>
      <c r="J97" s="76">
        <v>16</v>
      </c>
      <c r="K97" s="76"/>
      <c r="L97" s="76">
        <v>22</v>
      </c>
      <c r="M97" s="76"/>
      <c r="N97" s="76">
        <v>28</v>
      </c>
      <c r="O97" s="77"/>
      <c r="P97" s="95">
        <v>34</v>
      </c>
      <c r="Q97" s="102">
        <f>SUM(F97:P97)-R98</f>
        <v>19</v>
      </c>
      <c r="R97" s="103"/>
      <c r="S97" s="107"/>
    </row>
    <row r="98" spans="1:19" ht="15.75" thickBot="1" x14ac:dyDescent="0.3">
      <c r="A98" s="78" t="str">
        <f>A97</f>
        <v>111/112</v>
      </c>
      <c r="B98" s="79" t="s">
        <v>85</v>
      </c>
      <c r="C98" s="79">
        <f t="shared" ref="C98:C109" si="1">C96+1</f>
        <v>3</v>
      </c>
      <c r="D98" s="79" t="s">
        <v>386</v>
      </c>
      <c r="E98" s="80">
        <f>S98-E97</f>
        <v>60.545058427411028</v>
      </c>
      <c r="F98" s="81"/>
      <c r="G98" s="81">
        <v>7</v>
      </c>
      <c r="H98" s="81"/>
      <c r="I98" s="81">
        <v>13</v>
      </c>
      <c r="J98" s="81"/>
      <c r="K98" s="81">
        <v>19</v>
      </c>
      <c r="L98" s="81"/>
      <c r="M98" s="81">
        <v>25</v>
      </c>
      <c r="N98" s="81"/>
      <c r="O98" s="81">
        <v>31</v>
      </c>
      <c r="P98" s="96"/>
      <c r="Q98" s="78"/>
      <c r="R98" s="96">
        <f>SUM(F98:P98)</f>
        <v>95</v>
      </c>
      <c r="S98" s="105">
        <v>123.87839176074436</v>
      </c>
    </row>
    <row r="99" spans="1:19" x14ac:dyDescent="0.25">
      <c r="A99" s="92" t="s">
        <v>368</v>
      </c>
      <c r="B99" s="70" t="s">
        <v>85</v>
      </c>
      <c r="C99" s="70">
        <f t="shared" si="1"/>
        <v>4</v>
      </c>
      <c r="D99" s="70" t="s">
        <v>387</v>
      </c>
      <c r="E99" s="75">
        <f>Q99*10/3</f>
        <v>46.666666666666664</v>
      </c>
      <c r="F99" s="71">
        <v>3</v>
      </c>
      <c r="G99" s="71"/>
      <c r="H99" s="71">
        <v>9</v>
      </c>
      <c r="I99" s="71"/>
      <c r="J99" s="71">
        <v>16</v>
      </c>
      <c r="K99" s="71"/>
      <c r="L99" s="71"/>
      <c r="M99" s="71">
        <v>23</v>
      </c>
      <c r="N99" s="71"/>
      <c r="O99" s="71">
        <v>28</v>
      </c>
      <c r="P99" s="97">
        <v>33</v>
      </c>
      <c r="Q99" s="93">
        <v>14</v>
      </c>
      <c r="R99" s="94"/>
      <c r="S99" s="108"/>
    </row>
    <row r="100" spans="1:19" ht="15.75" thickBot="1" x14ac:dyDescent="0.3">
      <c r="A100" s="92" t="s">
        <v>368</v>
      </c>
      <c r="B100" s="83" t="s">
        <v>85</v>
      </c>
      <c r="C100" s="83">
        <f t="shared" si="1"/>
        <v>4</v>
      </c>
      <c r="D100" s="83" t="s">
        <v>388</v>
      </c>
      <c r="E100" s="80">
        <f>S100-E99</f>
        <v>71.482333333333344</v>
      </c>
      <c r="F100" s="84"/>
      <c r="G100" s="84">
        <v>7</v>
      </c>
      <c r="H100" s="84"/>
      <c r="I100" s="84">
        <v>13</v>
      </c>
      <c r="J100" s="84"/>
      <c r="K100" s="84">
        <v>19</v>
      </c>
      <c r="L100" s="84">
        <v>21</v>
      </c>
      <c r="M100" s="84"/>
      <c r="N100" s="84">
        <v>26</v>
      </c>
      <c r="O100" s="84"/>
      <c r="P100" s="98">
        <v>31</v>
      </c>
      <c r="Q100" s="92"/>
      <c r="R100" s="98">
        <f>SUM(F100:P100)-K100</f>
        <v>98</v>
      </c>
      <c r="S100" s="170">
        <v>118.149</v>
      </c>
    </row>
    <row r="101" spans="1:19" x14ac:dyDescent="0.25">
      <c r="A101" s="73" t="s">
        <v>369</v>
      </c>
      <c r="B101" s="74" t="s">
        <v>85</v>
      </c>
      <c r="C101" s="74">
        <f t="shared" si="1"/>
        <v>5</v>
      </c>
      <c r="D101" s="74" t="s">
        <v>427</v>
      </c>
      <c r="E101" s="75">
        <f>Q101*10/3</f>
        <v>53.333333333333336</v>
      </c>
      <c r="F101" s="76">
        <v>4</v>
      </c>
      <c r="G101" s="76"/>
      <c r="H101" s="76">
        <v>10</v>
      </c>
      <c r="I101" s="76"/>
      <c r="J101" s="76">
        <v>15</v>
      </c>
      <c r="K101" s="76"/>
      <c r="L101" s="76">
        <v>21</v>
      </c>
      <c r="M101" s="76"/>
      <c r="N101" s="76">
        <v>25</v>
      </c>
      <c r="O101" s="76"/>
      <c r="P101" s="95">
        <v>30</v>
      </c>
      <c r="Q101" s="102">
        <f>SUM(F101:P101)-R102</f>
        <v>16</v>
      </c>
      <c r="R101" s="103"/>
      <c r="S101" s="107"/>
    </row>
    <row r="102" spans="1:19" ht="15.75" thickBot="1" x14ac:dyDescent="0.3">
      <c r="A102" s="78" t="s">
        <v>369</v>
      </c>
      <c r="B102" s="79" t="s">
        <v>85</v>
      </c>
      <c r="C102" s="79">
        <f t="shared" si="1"/>
        <v>5</v>
      </c>
      <c r="D102" s="79" t="s">
        <v>428</v>
      </c>
      <c r="E102" s="80">
        <f>S102-E101</f>
        <v>56.273420479302835</v>
      </c>
      <c r="F102" s="81"/>
      <c r="G102" s="81">
        <v>7</v>
      </c>
      <c r="H102" s="81"/>
      <c r="I102" s="81">
        <v>13</v>
      </c>
      <c r="J102" s="81"/>
      <c r="K102" s="81">
        <v>18</v>
      </c>
      <c r="L102" s="81"/>
      <c r="M102" s="81">
        <v>23</v>
      </c>
      <c r="N102" s="81"/>
      <c r="O102" s="81">
        <v>28</v>
      </c>
      <c r="P102" s="96"/>
      <c r="Q102" s="92"/>
      <c r="R102" s="98">
        <f>SUM(F102:P102)</f>
        <v>89</v>
      </c>
      <c r="S102" s="106">
        <v>109.60675381263617</v>
      </c>
    </row>
    <row r="103" spans="1:19" x14ac:dyDescent="0.25">
      <c r="A103" s="92" t="s">
        <v>370</v>
      </c>
      <c r="B103" s="70" t="s">
        <v>85</v>
      </c>
      <c r="C103" s="70">
        <f t="shared" si="1"/>
        <v>6</v>
      </c>
      <c r="D103" s="70" t="s">
        <v>383</v>
      </c>
      <c r="E103" s="75">
        <f>Q103*10/3</f>
        <v>43.333333333333336</v>
      </c>
      <c r="F103" s="71">
        <v>3</v>
      </c>
      <c r="G103" s="71">
        <v>6</v>
      </c>
      <c r="H103" s="71">
        <v>8</v>
      </c>
      <c r="I103" s="71">
        <v>10</v>
      </c>
      <c r="J103" s="71">
        <v>12</v>
      </c>
      <c r="K103" s="71">
        <v>13</v>
      </c>
      <c r="L103" s="71"/>
      <c r="M103" s="71"/>
      <c r="N103" s="71"/>
      <c r="O103" s="71"/>
      <c r="P103" s="97"/>
      <c r="Q103" s="102">
        <f>K103</f>
        <v>13</v>
      </c>
      <c r="R103" s="103"/>
      <c r="S103" s="107"/>
    </row>
    <row r="104" spans="1:19" ht="15.75" thickBot="1" x14ac:dyDescent="0.3">
      <c r="A104" s="92" t="s">
        <v>370</v>
      </c>
      <c r="B104" s="83" t="s">
        <v>85</v>
      </c>
      <c r="C104" s="83">
        <f t="shared" si="1"/>
        <v>6</v>
      </c>
      <c r="D104" s="83" t="s">
        <v>384</v>
      </c>
      <c r="E104" s="80">
        <f>S104-E103</f>
        <v>61.761333333333333</v>
      </c>
      <c r="F104" s="84"/>
      <c r="G104" s="84"/>
      <c r="H104" s="84"/>
      <c r="I104" s="84"/>
      <c r="J104" s="84"/>
      <c r="K104" s="84"/>
      <c r="L104" s="84">
        <v>18</v>
      </c>
      <c r="M104" s="84">
        <v>20</v>
      </c>
      <c r="N104" s="84">
        <v>23</v>
      </c>
      <c r="O104" s="84">
        <v>26</v>
      </c>
      <c r="P104" s="98">
        <v>29</v>
      </c>
      <c r="Q104" s="78"/>
      <c r="R104" s="96"/>
      <c r="S104" s="101">
        <v>105.09466666666667</v>
      </c>
    </row>
    <row r="105" spans="1:19" x14ac:dyDescent="0.25">
      <c r="A105" s="73" t="s">
        <v>371</v>
      </c>
      <c r="B105" s="74" t="s">
        <v>85</v>
      </c>
      <c r="C105" s="74">
        <f t="shared" si="1"/>
        <v>7</v>
      </c>
      <c r="D105" s="74" t="s">
        <v>375</v>
      </c>
      <c r="E105" s="75">
        <f>Q105*10/3</f>
        <v>50</v>
      </c>
      <c r="F105" s="76">
        <v>3</v>
      </c>
      <c r="G105" s="76"/>
      <c r="H105" s="76">
        <v>9</v>
      </c>
      <c r="I105" s="76"/>
      <c r="J105" s="76">
        <v>15</v>
      </c>
      <c r="K105" s="76"/>
      <c r="L105" s="76">
        <v>20</v>
      </c>
      <c r="M105" s="76"/>
      <c r="N105" s="76">
        <v>26</v>
      </c>
      <c r="O105" s="76"/>
      <c r="P105" s="95">
        <v>30</v>
      </c>
      <c r="Q105" s="93">
        <f>SUM(F105:P105)-R106</f>
        <v>15</v>
      </c>
      <c r="R105" s="94"/>
      <c r="S105" s="108"/>
    </row>
    <row r="106" spans="1:19" ht="15.75" thickBot="1" x14ac:dyDescent="0.3">
      <c r="A106" s="78" t="s">
        <v>371</v>
      </c>
      <c r="B106" s="79" t="s">
        <v>85</v>
      </c>
      <c r="C106" s="79">
        <f t="shared" si="1"/>
        <v>7</v>
      </c>
      <c r="D106" s="79" t="s">
        <v>376</v>
      </c>
      <c r="E106" s="80">
        <f>S106-E105</f>
        <v>51</v>
      </c>
      <c r="F106" s="81"/>
      <c r="G106" s="81">
        <v>7</v>
      </c>
      <c r="H106" s="81"/>
      <c r="I106" s="81">
        <v>12</v>
      </c>
      <c r="J106" s="81"/>
      <c r="K106" s="81">
        <v>18</v>
      </c>
      <c r="L106" s="81"/>
      <c r="M106" s="81">
        <v>23</v>
      </c>
      <c r="N106" s="81"/>
      <c r="O106" s="81">
        <v>28</v>
      </c>
      <c r="P106" s="96"/>
      <c r="Q106" s="92"/>
      <c r="R106" s="98">
        <f>SUM(F106:P106)</f>
        <v>88</v>
      </c>
      <c r="S106" s="101">
        <v>101</v>
      </c>
    </row>
    <row r="107" spans="1:19" x14ac:dyDescent="0.25">
      <c r="A107" s="92" t="s">
        <v>372</v>
      </c>
      <c r="B107" s="70" t="s">
        <v>85</v>
      </c>
      <c r="C107" s="70">
        <f t="shared" si="1"/>
        <v>8</v>
      </c>
      <c r="D107" s="70" t="s">
        <v>377</v>
      </c>
      <c r="E107" s="69">
        <v>46.667000000000002</v>
      </c>
      <c r="F107" s="71">
        <v>3</v>
      </c>
      <c r="G107" s="71">
        <v>6</v>
      </c>
      <c r="H107" s="71">
        <v>8</v>
      </c>
      <c r="I107" s="71">
        <v>10</v>
      </c>
      <c r="J107" s="71">
        <v>12</v>
      </c>
      <c r="K107" s="71">
        <v>14</v>
      </c>
      <c r="L107" s="71"/>
      <c r="M107" s="71"/>
      <c r="N107" s="71"/>
      <c r="O107" s="71"/>
      <c r="P107" s="97"/>
      <c r="Q107" s="111">
        <f>K107</f>
        <v>14</v>
      </c>
      <c r="R107" s="112"/>
      <c r="S107" s="109"/>
    </row>
    <row r="108" spans="1:19" ht="15.75" thickBot="1" x14ac:dyDescent="0.3">
      <c r="A108" s="92" t="s">
        <v>372</v>
      </c>
      <c r="B108" s="83" t="s">
        <v>85</v>
      </c>
      <c r="C108" s="83">
        <f t="shared" si="1"/>
        <v>8</v>
      </c>
      <c r="D108" s="83" t="s">
        <v>378</v>
      </c>
      <c r="E108" s="68">
        <f>E89-E107</f>
        <v>26.666333333333327</v>
      </c>
      <c r="F108" s="84"/>
      <c r="G108" s="84"/>
      <c r="H108" s="84"/>
      <c r="I108" s="84"/>
      <c r="J108" s="84"/>
      <c r="K108" s="84"/>
      <c r="L108" s="84">
        <v>17</v>
      </c>
      <c r="M108" s="84">
        <v>19</v>
      </c>
      <c r="N108" s="84">
        <v>22</v>
      </c>
      <c r="O108" s="84"/>
      <c r="P108" s="98"/>
      <c r="Q108" s="113"/>
      <c r="R108" s="114"/>
      <c r="S108" s="110">
        <v>73.333333333333329</v>
      </c>
    </row>
    <row r="109" spans="1:19" x14ac:dyDescent="0.25">
      <c r="A109" s="73" t="s">
        <v>373</v>
      </c>
      <c r="B109" s="74" t="s">
        <v>85</v>
      </c>
      <c r="C109" s="74">
        <f t="shared" si="1"/>
        <v>9</v>
      </c>
      <c r="D109" s="74" t="s">
        <v>379</v>
      </c>
      <c r="E109" s="75">
        <f>Q109*10/3</f>
        <v>46.666666666666664</v>
      </c>
      <c r="F109" s="76">
        <v>3</v>
      </c>
      <c r="G109" s="76">
        <v>6</v>
      </c>
      <c r="H109" s="76">
        <v>8</v>
      </c>
      <c r="I109" s="76">
        <v>10</v>
      </c>
      <c r="J109" s="76">
        <v>13</v>
      </c>
      <c r="K109" s="76">
        <v>14</v>
      </c>
      <c r="L109" s="76"/>
      <c r="M109" s="76"/>
      <c r="N109" s="76"/>
      <c r="O109" s="86"/>
      <c r="P109" s="99"/>
      <c r="Q109" s="93">
        <f>K109</f>
        <v>14</v>
      </c>
      <c r="R109" s="94"/>
      <c r="S109" s="108"/>
    </row>
    <row r="110" spans="1:19" ht="15.75" thickBot="1" x14ac:dyDescent="0.3">
      <c r="A110" s="78" t="s">
        <v>373</v>
      </c>
      <c r="B110" s="79" t="s">
        <v>85</v>
      </c>
      <c r="C110" s="79">
        <f>C108+1</f>
        <v>9</v>
      </c>
      <c r="D110" s="79" t="s">
        <v>380</v>
      </c>
      <c r="E110" s="80">
        <f>S110-E109</f>
        <v>20.000000000000007</v>
      </c>
      <c r="F110" s="81"/>
      <c r="G110" s="81"/>
      <c r="H110" s="81"/>
      <c r="I110" s="81"/>
      <c r="J110" s="81"/>
      <c r="K110" s="81"/>
      <c r="L110" s="81">
        <v>17</v>
      </c>
      <c r="M110" s="81">
        <v>19</v>
      </c>
      <c r="N110" s="81">
        <v>20</v>
      </c>
      <c r="O110" s="87"/>
      <c r="P110" s="100"/>
      <c r="Q110" s="78"/>
      <c r="R110" s="96"/>
      <c r="S110" s="101">
        <v>66.666666666666671</v>
      </c>
    </row>
    <row r="111" spans="1:19" x14ac:dyDescent="0.25">
      <c r="D111" s="62"/>
      <c r="E111"/>
      <c r="F111"/>
      <c r="G111"/>
      <c r="H111"/>
    </row>
  </sheetData>
  <autoFilter ref="A1:M80">
    <sortState ref="A2:M80">
      <sortCondition ref="A1:A80"/>
    </sortState>
  </autoFilter>
  <sortState ref="A60:S61">
    <sortCondition ref="B60:B61"/>
    <sortCondition descending="1" ref="E60:E6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28" sqref="E28"/>
    </sheetView>
  </sheetViews>
  <sheetFormatPr defaultRowHeight="15" x14ac:dyDescent="0.25"/>
  <cols>
    <col min="2" max="2" width="29.85546875" bestFit="1" customWidth="1"/>
    <col min="3" max="3" width="21" customWidth="1"/>
    <col min="5" max="5" width="9.5703125" customWidth="1"/>
  </cols>
  <sheetData>
    <row r="1" spans="2:5" x14ac:dyDescent="0.25">
      <c r="B1" s="132" t="s">
        <v>425</v>
      </c>
      <c r="C1" s="132" t="s">
        <v>426</v>
      </c>
      <c r="D1" s="132" t="s">
        <v>203</v>
      </c>
    </row>
    <row r="2" spans="2:5" x14ac:dyDescent="0.25">
      <c r="E2" s="132"/>
    </row>
    <row r="3" spans="2:5" x14ac:dyDescent="0.25">
      <c r="B3" s="129" t="s">
        <v>393</v>
      </c>
      <c r="C3" s="131" t="s">
        <v>401</v>
      </c>
      <c r="D3" s="125">
        <v>149.80382253911665</v>
      </c>
      <c r="E3" s="132"/>
    </row>
    <row r="4" spans="2:5" x14ac:dyDescent="0.25">
      <c r="B4" s="129" t="s">
        <v>394</v>
      </c>
      <c r="C4" s="131" t="s">
        <v>402</v>
      </c>
      <c r="D4" s="125">
        <v>145.27431174489996</v>
      </c>
      <c r="E4" s="132"/>
    </row>
    <row r="5" spans="2:5" x14ac:dyDescent="0.25">
      <c r="B5" s="129" t="s">
        <v>395</v>
      </c>
      <c r="C5" s="131" t="s">
        <v>403</v>
      </c>
      <c r="D5" s="125">
        <v>131.38661121014061</v>
      </c>
      <c r="E5" s="132"/>
    </row>
    <row r="6" spans="2:5" x14ac:dyDescent="0.25">
      <c r="B6" s="122" t="s">
        <v>396</v>
      </c>
      <c r="C6" s="131" t="s">
        <v>404</v>
      </c>
      <c r="D6" s="125">
        <v>115.24727668845317</v>
      </c>
      <c r="E6" s="132"/>
    </row>
    <row r="7" spans="2:5" x14ac:dyDescent="0.25">
      <c r="B7" s="122" t="s">
        <v>397</v>
      </c>
      <c r="C7" s="131" t="s">
        <v>407</v>
      </c>
      <c r="D7" s="125">
        <v>110.03416518122401</v>
      </c>
      <c r="E7" s="132"/>
    </row>
    <row r="8" spans="2:5" x14ac:dyDescent="0.25">
      <c r="B8" s="122" t="s">
        <v>398</v>
      </c>
      <c r="C8" s="131" t="s">
        <v>405</v>
      </c>
      <c r="D8" s="125">
        <v>109.75153495741731</v>
      </c>
      <c r="E8" s="132"/>
    </row>
    <row r="9" spans="2:5" x14ac:dyDescent="0.25">
      <c r="B9" s="120" t="s">
        <v>422</v>
      </c>
      <c r="C9" s="131" t="s">
        <v>401</v>
      </c>
      <c r="D9" s="128">
        <v>0.92243733090589064</v>
      </c>
      <c r="E9" s="132"/>
    </row>
    <row r="10" spans="2:5" x14ac:dyDescent="0.25">
      <c r="B10" s="120" t="s">
        <v>420</v>
      </c>
      <c r="C10" s="131" t="s">
        <v>406</v>
      </c>
      <c r="D10" s="125">
        <v>98.344820756585463</v>
      </c>
      <c r="E10" s="132"/>
    </row>
    <row r="11" spans="2:5" x14ac:dyDescent="0.25">
      <c r="B11" s="120" t="s">
        <v>421</v>
      </c>
      <c r="C11" s="131" t="s">
        <v>408</v>
      </c>
      <c r="D11" s="125">
        <v>80.90136660724896</v>
      </c>
      <c r="E11" s="132"/>
    </row>
    <row r="12" spans="2:5" x14ac:dyDescent="0.25">
      <c r="B12" s="120" t="s">
        <v>399</v>
      </c>
      <c r="C12" s="131" t="s">
        <v>201</v>
      </c>
      <c r="D12" s="132"/>
      <c r="E12" s="132"/>
    </row>
    <row r="13" spans="2:5" x14ac:dyDescent="0.25">
      <c r="B13" s="120" t="s">
        <v>423</v>
      </c>
      <c r="C13" s="127" t="s">
        <v>381</v>
      </c>
      <c r="D13" s="124">
        <v>80</v>
      </c>
      <c r="E13" s="121">
        <v>151.01609999999999</v>
      </c>
    </row>
    <row r="14" spans="2:5" x14ac:dyDescent="0.25">
      <c r="B14" s="120" t="s">
        <v>423</v>
      </c>
      <c r="C14" s="127" t="s">
        <v>382</v>
      </c>
      <c r="D14" s="124">
        <v>71.016099999999994</v>
      </c>
      <c r="E14" s="121">
        <v>151.01609999999999</v>
      </c>
    </row>
    <row r="15" spans="2:5" x14ac:dyDescent="0.25">
      <c r="B15" s="120" t="s">
        <v>418</v>
      </c>
      <c r="C15" s="131" t="s">
        <v>199</v>
      </c>
      <c r="D15" s="132"/>
      <c r="E15" s="132"/>
    </row>
    <row r="16" spans="2:5" x14ac:dyDescent="0.25">
      <c r="B16" s="120" t="s">
        <v>419</v>
      </c>
      <c r="C16" s="131" t="s">
        <v>200</v>
      </c>
      <c r="D16" s="132"/>
      <c r="E16" s="132"/>
    </row>
    <row r="17" spans="2:5" x14ac:dyDescent="0.25">
      <c r="B17" s="123" t="s">
        <v>414</v>
      </c>
      <c r="C17" s="131" t="s">
        <v>409</v>
      </c>
      <c r="D17" s="125">
        <v>126.14606852842148</v>
      </c>
      <c r="E17" s="132"/>
    </row>
    <row r="18" spans="2:5" x14ac:dyDescent="0.25">
      <c r="B18" s="120" t="s">
        <v>415</v>
      </c>
      <c r="C18" s="131" t="s">
        <v>410</v>
      </c>
      <c r="D18" s="125">
        <v>106.87651020003962</v>
      </c>
      <c r="E18" s="132"/>
    </row>
    <row r="19" spans="2:5" x14ac:dyDescent="0.25">
      <c r="B19" s="129" t="s">
        <v>400</v>
      </c>
      <c r="C19" s="131" t="s">
        <v>411</v>
      </c>
      <c r="D19" s="125">
        <v>83.715092097445037</v>
      </c>
      <c r="E19" s="132"/>
    </row>
    <row r="20" spans="2:5" x14ac:dyDescent="0.25">
      <c r="B20" s="120" t="s">
        <v>416</v>
      </c>
      <c r="C20" s="131" t="s">
        <v>412</v>
      </c>
      <c r="D20" s="125">
        <v>107.60883343236284</v>
      </c>
      <c r="E20" s="132"/>
    </row>
    <row r="21" spans="2:5" x14ac:dyDescent="0.25">
      <c r="B21" s="120" t="s">
        <v>417</v>
      </c>
      <c r="C21" s="131" t="s">
        <v>413</v>
      </c>
      <c r="D21" s="125">
        <v>100.9881164587047</v>
      </c>
      <c r="E21" s="132"/>
    </row>
    <row r="22" spans="2:5" x14ac:dyDescent="0.25">
      <c r="B22" s="126" t="s">
        <v>424</v>
      </c>
      <c r="C22" s="131" t="s">
        <v>364</v>
      </c>
      <c r="E22" s="132"/>
    </row>
    <row r="23" spans="2:5" x14ac:dyDescent="0.25">
      <c r="E23" s="132"/>
    </row>
    <row r="24" spans="2:5" x14ac:dyDescent="0.25">
      <c r="E24" s="132"/>
    </row>
    <row r="25" spans="2:5" x14ac:dyDescent="0.25">
      <c r="E25" s="132"/>
    </row>
    <row r="26" spans="2:5" x14ac:dyDescent="0.25">
      <c r="E26" s="132"/>
    </row>
    <row r="27" spans="2:5" x14ac:dyDescent="0.25">
      <c r="E27" s="132"/>
    </row>
    <row r="28" spans="2:5" x14ac:dyDescent="0.25">
      <c r="E28" s="132"/>
    </row>
    <row r="37" spans="1:3" x14ac:dyDescent="0.25">
      <c r="A37" s="10"/>
      <c r="B37" s="29" t="s">
        <v>193</v>
      </c>
      <c r="C37" s="25"/>
    </row>
    <row r="38" spans="1:3" x14ac:dyDescent="0.25">
      <c r="A38" s="7">
        <v>1</v>
      </c>
      <c r="B38" s="22" t="s">
        <v>196</v>
      </c>
      <c r="C38" s="30">
        <v>0.92243733090589064</v>
      </c>
    </row>
    <row r="39" spans="1:3" x14ac:dyDescent="0.25">
      <c r="A39" s="7">
        <v>2</v>
      </c>
      <c r="B39" s="22" t="s">
        <v>197</v>
      </c>
      <c r="C39" s="30">
        <v>0.89454625458682235</v>
      </c>
    </row>
    <row r="40" spans="1:3" x14ac:dyDescent="0.25">
      <c r="A40" s="7">
        <v>3</v>
      </c>
      <c r="B40" s="22" t="s">
        <v>198</v>
      </c>
      <c r="C40" s="30">
        <v>0.88109538752640004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K1" sqref="K1:L1048576"/>
    </sheetView>
  </sheetViews>
  <sheetFormatPr defaultRowHeight="12.75" x14ac:dyDescent="0.2"/>
  <cols>
    <col min="1" max="2" width="9.140625" style="42"/>
    <col min="3" max="3" width="9.5703125" style="42" customWidth="1"/>
    <col min="4" max="4" width="10.7109375" style="42" bestFit="1" customWidth="1"/>
    <col min="5" max="5" width="9.140625" style="42"/>
    <col min="6" max="6" width="10.7109375" style="42" customWidth="1"/>
    <col min="7" max="7" width="11.85546875" style="42" bestFit="1" customWidth="1"/>
    <col min="8" max="9" width="9.140625" style="42"/>
    <col min="10" max="10" width="10.140625" style="42" bestFit="1" customWidth="1"/>
    <col min="11" max="11" width="18.140625" style="42" bestFit="1" customWidth="1"/>
    <col min="12" max="12" width="18" style="42" bestFit="1" customWidth="1"/>
    <col min="13" max="16384" width="9.140625" style="42"/>
  </cols>
  <sheetData>
    <row r="1" spans="1:12" x14ac:dyDescent="0.2">
      <c r="A1" s="40" t="s">
        <v>202</v>
      </c>
      <c r="B1" s="40" t="s">
        <v>203</v>
      </c>
      <c r="C1" s="40" t="s">
        <v>84</v>
      </c>
      <c r="D1" s="40" t="s">
        <v>204</v>
      </c>
      <c r="E1" s="40" t="s">
        <v>205</v>
      </c>
      <c r="F1" s="40" t="s">
        <v>206</v>
      </c>
      <c r="G1" s="40" t="s">
        <v>207</v>
      </c>
      <c r="H1" s="40" t="s">
        <v>208</v>
      </c>
      <c r="I1" s="40" t="s">
        <v>209</v>
      </c>
      <c r="J1" s="41" t="s">
        <v>210</v>
      </c>
      <c r="K1" s="40" t="s">
        <v>211</v>
      </c>
      <c r="L1" s="40" t="s">
        <v>212</v>
      </c>
    </row>
    <row r="2" spans="1:12" ht="15" x14ac:dyDescent="0.25">
      <c r="A2" s="43">
        <v>1</v>
      </c>
      <c r="B2" s="44">
        <v>149.80382253911665</v>
      </c>
      <c r="C2" s="45" t="s">
        <v>213</v>
      </c>
      <c r="D2" s="45" t="s">
        <v>214</v>
      </c>
      <c r="E2" s="46" t="s">
        <v>81</v>
      </c>
      <c r="F2" s="43" t="s">
        <v>215</v>
      </c>
      <c r="G2" s="47">
        <v>28403</v>
      </c>
      <c r="H2" s="43" t="s">
        <v>216</v>
      </c>
      <c r="I2" s="48" t="s">
        <v>217</v>
      </c>
      <c r="J2" s="49" t="s">
        <v>218</v>
      </c>
      <c r="K2" s="50" t="s">
        <v>219</v>
      </c>
      <c r="L2" s="50" t="s">
        <v>220</v>
      </c>
    </row>
    <row r="3" spans="1:12" ht="15" x14ac:dyDescent="0.25">
      <c r="A3" s="43">
        <v>2</v>
      </c>
      <c r="B3" s="44">
        <v>145.27431174489996</v>
      </c>
      <c r="C3" s="45" t="s">
        <v>221</v>
      </c>
      <c r="D3" s="51" t="s">
        <v>222</v>
      </c>
      <c r="E3" s="46" t="s">
        <v>81</v>
      </c>
      <c r="F3" s="43" t="s">
        <v>215</v>
      </c>
      <c r="G3" s="47">
        <v>28128</v>
      </c>
      <c r="H3" s="43" t="s">
        <v>216</v>
      </c>
      <c r="I3" s="48" t="s">
        <v>217</v>
      </c>
      <c r="J3" s="49" t="s">
        <v>218</v>
      </c>
      <c r="K3" s="50" t="s">
        <v>219</v>
      </c>
      <c r="L3" s="50" t="s">
        <v>220</v>
      </c>
    </row>
    <row r="4" spans="1:12" ht="15" x14ac:dyDescent="0.25">
      <c r="A4" s="43">
        <v>3</v>
      </c>
      <c r="B4" s="44">
        <v>131.38661121014061</v>
      </c>
      <c r="C4" s="45" t="s">
        <v>223</v>
      </c>
      <c r="D4" s="51" t="s">
        <v>224</v>
      </c>
      <c r="E4" s="46" t="s">
        <v>81</v>
      </c>
      <c r="F4" s="43" t="s">
        <v>215</v>
      </c>
      <c r="G4" s="47">
        <v>29417</v>
      </c>
      <c r="H4" s="43" t="s">
        <v>216</v>
      </c>
      <c r="I4" s="48" t="s">
        <v>217</v>
      </c>
      <c r="J4" s="49" t="s">
        <v>218</v>
      </c>
      <c r="K4" s="50" t="s">
        <v>219</v>
      </c>
      <c r="L4" s="50" t="s">
        <v>220</v>
      </c>
    </row>
    <row r="5" spans="1:12" ht="15" x14ac:dyDescent="0.25">
      <c r="A5" s="43">
        <v>4</v>
      </c>
      <c r="B5" s="44">
        <v>126.14606852842148</v>
      </c>
      <c r="C5" s="45" t="s">
        <v>225</v>
      </c>
      <c r="D5" s="45" t="s">
        <v>226</v>
      </c>
      <c r="E5" s="46" t="s">
        <v>81</v>
      </c>
      <c r="F5" s="43" t="s">
        <v>215</v>
      </c>
      <c r="G5" s="47">
        <v>25581</v>
      </c>
      <c r="H5" s="43" t="s">
        <v>216</v>
      </c>
      <c r="I5" s="48" t="s">
        <v>217</v>
      </c>
      <c r="J5" s="49" t="s">
        <v>218</v>
      </c>
      <c r="K5" s="50" t="s">
        <v>219</v>
      </c>
      <c r="L5" s="50" t="s">
        <v>220</v>
      </c>
    </row>
    <row r="6" spans="1:12" ht="15" x14ac:dyDescent="0.25">
      <c r="A6" s="43">
        <v>5</v>
      </c>
      <c r="B6" s="44">
        <v>122.40344622697565</v>
      </c>
      <c r="C6" s="45" t="s">
        <v>227</v>
      </c>
      <c r="D6" s="45" t="s">
        <v>228</v>
      </c>
      <c r="E6" s="46" t="s">
        <v>81</v>
      </c>
      <c r="F6" s="43" t="s">
        <v>215</v>
      </c>
      <c r="G6" s="47">
        <v>30930</v>
      </c>
      <c r="H6" s="43" t="s">
        <v>216</v>
      </c>
      <c r="I6" s="48" t="s">
        <v>217</v>
      </c>
      <c r="J6" s="49" t="s">
        <v>218</v>
      </c>
      <c r="K6" s="50" t="s">
        <v>219</v>
      </c>
      <c r="L6" s="50" t="s">
        <v>220</v>
      </c>
    </row>
    <row r="7" spans="1:12" ht="15" x14ac:dyDescent="0.25">
      <c r="A7" s="43">
        <v>6</v>
      </c>
      <c r="B7" s="44">
        <v>122.36997425232718</v>
      </c>
      <c r="C7" s="45" t="s">
        <v>229</v>
      </c>
      <c r="D7" s="51" t="s">
        <v>230</v>
      </c>
      <c r="E7" s="46" t="s">
        <v>81</v>
      </c>
      <c r="F7" s="43" t="s">
        <v>215</v>
      </c>
      <c r="G7" s="47">
        <v>28306</v>
      </c>
      <c r="H7" s="43" t="s">
        <v>216</v>
      </c>
      <c r="I7" s="48" t="s">
        <v>217</v>
      </c>
      <c r="J7" s="49" t="s">
        <v>218</v>
      </c>
      <c r="K7" s="50" t="s">
        <v>219</v>
      </c>
      <c r="L7" s="50" t="s">
        <v>220</v>
      </c>
    </row>
    <row r="8" spans="1:12" ht="15" x14ac:dyDescent="0.25">
      <c r="A8" s="43">
        <v>7</v>
      </c>
      <c r="B8" s="44">
        <v>115.24727668845317</v>
      </c>
      <c r="C8" s="45" t="s">
        <v>231</v>
      </c>
      <c r="D8" s="45" t="s">
        <v>232</v>
      </c>
      <c r="E8" s="46" t="s">
        <v>80</v>
      </c>
      <c r="F8" s="43" t="s">
        <v>215</v>
      </c>
      <c r="G8" s="47">
        <v>21982</v>
      </c>
      <c r="H8" s="43" t="s">
        <v>216</v>
      </c>
      <c r="I8" s="48" t="s">
        <v>217</v>
      </c>
      <c r="J8" s="49" t="s">
        <v>218</v>
      </c>
      <c r="K8" s="50" t="s">
        <v>219</v>
      </c>
      <c r="L8" s="50" t="s">
        <v>220</v>
      </c>
    </row>
    <row r="9" spans="1:12" ht="15" x14ac:dyDescent="0.25">
      <c r="A9" s="43">
        <v>8</v>
      </c>
      <c r="B9" s="44">
        <v>110.03416518122401</v>
      </c>
      <c r="C9" s="45" t="s">
        <v>233</v>
      </c>
      <c r="D9" s="45" t="s">
        <v>234</v>
      </c>
      <c r="E9" s="46" t="s">
        <v>80</v>
      </c>
      <c r="F9" s="43" t="s">
        <v>215</v>
      </c>
      <c r="G9" s="47">
        <v>28526</v>
      </c>
      <c r="H9" s="43" t="s">
        <v>216</v>
      </c>
      <c r="I9" s="48" t="s">
        <v>217</v>
      </c>
      <c r="J9" s="49" t="s">
        <v>218</v>
      </c>
      <c r="K9" s="50" t="s">
        <v>219</v>
      </c>
      <c r="L9" s="50" t="s">
        <v>220</v>
      </c>
    </row>
    <row r="10" spans="1:12" ht="15" x14ac:dyDescent="0.25">
      <c r="A10" s="43">
        <v>9</v>
      </c>
      <c r="B10" s="44">
        <v>109.75153495741731</v>
      </c>
      <c r="C10" s="45" t="s">
        <v>235</v>
      </c>
      <c r="D10" s="45" t="s">
        <v>236</v>
      </c>
      <c r="E10" s="46" t="s">
        <v>80</v>
      </c>
      <c r="F10" s="43" t="s">
        <v>215</v>
      </c>
      <c r="G10" s="47">
        <v>30742</v>
      </c>
      <c r="H10" s="43" t="s">
        <v>216</v>
      </c>
      <c r="I10" s="48" t="s">
        <v>217</v>
      </c>
      <c r="J10" s="49" t="s">
        <v>218</v>
      </c>
      <c r="K10" s="50" t="s">
        <v>219</v>
      </c>
      <c r="L10" s="50" t="s">
        <v>220</v>
      </c>
    </row>
    <row r="11" spans="1:12" ht="15" x14ac:dyDescent="0.25">
      <c r="A11" s="43">
        <v>10</v>
      </c>
      <c r="B11" s="44">
        <v>107.60883343236284</v>
      </c>
      <c r="C11" s="45" t="s">
        <v>237</v>
      </c>
      <c r="D11" s="45" t="s">
        <v>238</v>
      </c>
      <c r="E11" s="46" t="s">
        <v>80</v>
      </c>
      <c r="F11" s="43" t="s">
        <v>215</v>
      </c>
      <c r="G11" s="47">
        <v>25170</v>
      </c>
      <c r="H11" s="43" t="s">
        <v>216</v>
      </c>
      <c r="I11" s="48" t="s">
        <v>217</v>
      </c>
      <c r="J11" s="49" t="s">
        <v>218</v>
      </c>
      <c r="K11" s="50" t="s">
        <v>219</v>
      </c>
      <c r="L11" s="50" t="s">
        <v>220</v>
      </c>
    </row>
    <row r="12" spans="1:12" ht="15" x14ac:dyDescent="0.25">
      <c r="A12" s="43">
        <v>11</v>
      </c>
      <c r="B12" s="44">
        <v>106.87651020003962</v>
      </c>
      <c r="C12" s="45" t="s">
        <v>239</v>
      </c>
      <c r="D12" s="45" t="s">
        <v>240</v>
      </c>
      <c r="E12" s="46" t="s">
        <v>81</v>
      </c>
      <c r="F12" s="43" t="s">
        <v>215</v>
      </c>
      <c r="G12" s="47">
        <v>22076</v>
      </c>
      <c r="H12" s="43" t="s">
        <v>216</v>
      </c>
      <c r="I12" s="48" t="s">
        <v>217</v>
      </c>
      <c r="J12" s="49" t="s">
        <v>218</v>
      </c>
      <c r="K12" s="50" t="s">
        <v>219</v>
      </c>
      <c r="L12" s="50" t="s">
        <v>220</v>
      </c>
    </row>
    <row r="13" spans="1:12" ht="15" x14ac:dyDescent="0.25">
      <c r="A13" s="43">
        <v>12</v>
      </c>
      <c r="B13" s="44">
        <v>104.79372152901566</v>
      </c>
      <c r="C13" s="45" t="s">
        <v>241</v>
      </c>
      <c r="D13" s="45" t="s">
        <v>242</v>
      </c>
      <c r="E13" s="46" t="s">
        <v>80</v>
      </c>
      <c r="F13" s="43" t="s">
        <v>215</v>
      </c>
      <c r="G13" s="47">
        <v>25419</v>
      </c>
      <c r="H13" s="43" t="s">
        <v>216</v>
      </c>
      <c r="I13" s="48" t="s">
        <v>217</v>
      </c>
      <c r="J13" s="49" t="s">
        <v>218</v>
      </c>
      <c r="K13" s="50" t="s">
        <v>219</v>
      </c>
      <c r="L13" s="50" t="s">
        <v>220</v>
      </c>
    </row>
    <row r="14" spans="1:12" ht="15" x14ac:dyDescent="0.25">
      <c r="A14" s="43">
        <v>13</v>
      </c>
      <c r="B14" s="44">
        <v>101.87571796395326</v>
      </c>
      <c r="C14" s="45" t="s">
        <v>243</v>
      </c>
      <c r="D14" s="45" t="s">
        <v>244</v>
      </c>
      <c r="E14" s="46" t="s">
        <v>81</v>
      </c>
      <c r="F14" s="43" t="s">
        <v>215</v>
      </c>
      <c r="G14" s="47">
        <v>22408</v>
      </c>
      <c r="H14" s="43" t="s">
        <v>216</v>
      </c>
      <c r="I14" s="48" t="s">
        <v>217</v>
      </c>
      <c r="J14" s="49" t="s">
        <v>218</v>
      </c>
      <c r="K14" s="50" t="s">
        <v>219</v>
      </c>
      <c r="L14" s="50" t="s">
        <v>220</v>
      </c>
    </row>
    <row r="15" spans="1:12" ht="15" x14ac:dyDescent="0.25">
      <c r="A15" s="43">
        <v>14</v>
      </c>
      <c r="B15" s="44">
        <v>101.72469795999208</v>
      </c>
      <c r="C15" s="45" t="s">
        <v>245</v>
      </c>
      <c r="D15" s="51" t="s">
        <v>246</v>
      </c>
      <c r="E15" s="46" t="s">
        <v>81</v>
      </c>
      <c r="F15" s="43" t="s">
        <v>215</v>
      </c>
      <c r="G15" s="47">
        <v>20511</v>
      </c>
      <c r="H15" s="43" t="s">
        <v>216</v>
      </c>
      <c r="I15" s="48" t="s">
        <v>217</v>
      </c>
      <c r="J15" s="49" t="s">
        <v>218</v>
      </c>
      <c r="K15" s="50" t="s">
        <v>219</v>
      </c>
      <c r="L15" s="50" t="s">
        <v>220</v>
      </c>
    </row>
    <row r="16" spans="1:12" ht="15" x14ac:dyDescent="0.25">
      <c r="A16" s="43">
        <v>15</v>
      </c>
      <c r="B16" s="44">
        <v>101.51119033471974</v>
      </c>
      <c r="C16" s="45" t="s">
        <v>247</v>
      </c>
      <c r="D16" s="45" t="s">
        <v>248</v>
      </c>
      <c r="E16" s="46" t="s">
        <v>80</v>
      </c>
      <c r="F16" s="43" t="s">
        <v>215</v>
      </c>
      <c r="G16" s="47">
        <v>32932</v>
      </c>
      <c r="H16" s="43" t="s">
        <v>216</v>
      </c>
      <c r="I16" s="48" t="s">
        <v>217</v>
      </c>
      <c r="J16" s="49" t="s">
        <v>218</v>
      </c>
      <c r="K16" s="50" t="s">
        <v>219</v>
      </c>
      <c r="L16" s="50" t="s">
        <v>220</v>
      </c>
    </row>
    <row r="17" spans="1:12" ht="15" x14ac:dyDescent="0.25">
      <c r="A17" s="43">
        <v>16</v>
      </c>
      <c r="B17" s="44">
        <v>101.33333333333333</v>
      </c>
      <c r="C17" s="45" t="s">
        <v>249</v>
      </c>
      <c r="D17" s="45" t="s">
        <v>250</v>
      </c>
      <c r="E17" s="46" t="s">
        <v>81</v>
      </c>
      <c r="F17" s="43" t="s">
        <v>215</v>
      </c>
      <c r="G17" s="47">
        <v>27328</v>
      </c>
      <c r="H17" s="43" t="s">
        <v>216</v>
      </c>
      <c r="I17" s="48" t="s">
        <v>217</v>
      </c>
      <c r="J17" s="49" t="s">
        <v>218</v>
      </c>
      <c r="K17" s="50" t="s">
        <v>219</v>
      </c>
      <c r="L17" s="50" t="s">
        <v>220</v>
      </c>
    </row>
    <row r="18" spans="1:12" ht="15" x14ac:dyDescent="0.25">
      <c r="A18" s="43">
        <v>17</v>
      </c>
      <c r="B18" s="44">
        <v>101.32244008714598</v>
      </c>
      <c r="C18" s="45" t="s">
        <v>251</v>
      </c>
      <c r="D18" s="45" t="s">
        <v>252</v>
      </c>
      <c r="E18" s="46" t="s">
        <v>81</v>
      </c>
      <c r="F18" s="43" t="s">
        <v>215</v>
      </c>
      <c r="G18" s="47">
        <v>32648</v>
      </c>
      <c r="H18" s="43" t="s">
        <v>216</v>
      </c>
      <c r="I18" s="48" t="s">
        <v>217</v>
      </c>
      <c r="J18" s="49" t="s">
        <v>218</v>
      </c>
      <c r="K18" s="50" t="s">
        <v>219</v>
      </c>
      <c r="L18" s="50" t="s">
        <v>220</v>
      </c>
    </row>
    <row r="19" spans="1:12" ht="15" x14ac:dyDescent="0.25">
      <c r="A19" s="43">
        <v>18</v>
      </c>
      <c r="B19" s="44">
        <v>100.9881164587047</v>
      </c>
      <c r="C19" s="45" t="s">
        <v>253</v>
      </c>
      <c r="D19" s="45" t="s">
        <v>254</v>
      </c>
      <c r="E19" s="46" t="s">
        <v>80</v>
      </c>
      <c r="F19" s="43" t="s">
        <v>215</v>
      </c>
      <c r="G19" s="47">
        <v>20481</v>
      </c>
      <c r="H19" s="43" t="s">
        <v>216</v>
      </c>
      <c r="I19" s="48" t="s">
        <v>217</v>
      </c>
      <c r="J19" s="49" t="s">
        <v>218</v>
      </c>
      <c r="K19" s="50" t="s">
        <v>219</v>
      </c>
      <c r="L19" s="50" t="s">
        <v>220</v>
      </c>
    </row>
    <row r="20" spans="1:12" ht="15" x14ac:dyDescent="0.25">
      <c r="A20" s="43">
        <v>19</v>
      </c>
      <c r="B20" s="44">
        <v>99.129332541097241</v>
      </c>
      <c r="C20" s="45" t="s">
        <v>255</v>
      </c>
      <c r="D20" s="45" t="s">
        <v>256</v>
      </c>
      <c r="E20" s="46" t="s">
        <v>81</v>
      </c>
      <c r="F20" s="43" t="s">
        <v>215</v>
      </c>
      <c r="G20" s="47">
        <v>27733</v>
      </c>
      <c r="H20" s="43" t="s">
        <v>216</v>
      </c>
      <c r="I20" s="48" t="s">
        <v>217</v>
      </c>
      <c r="J20" s="49" t="s">
        <v>218</v>
      </c>
      <c r="K20" s="50" t="s">
        <v>219</v>
      </c>
      <c r="L20" s="50" t="s">
        <v>220</v>
      </c>
    </row>
    <row r="21" spans="1:12" ht="15" x14ac:dyDescent="0.25">
      <c r="A21" s="43">
        <v>20</v>
      </c>
      <c r="B21" s="44">
        <v>98.344820756585463</v>
      </c>
      <c r="C21" s="45" t="s">
        <v>257</v>
      </c>
      <c r="D21" s="45" t="s">
        <v>258</v>
      </c>
      <c r="E21" s="46" t="s">
        <v>81</v>
      </c>
      <c r="F21" s="43" t="s">
        <v>215</v>
      </c>
      <c r="G21" s="47">
        <v>20958</v>
      </c>
      <c r="H21" s="43" t="s">
        <v>216</v>
      </c>
      <c r="I21" s="48" t="s">
        <v>217</v>
      </c>
      <c r="J21" s="49" t="s">
        <v>218</v>
      </c>
      <c r="K21" s="50" t="s">
        <v>219</v>
      </c>
      <c r="L21" s="50" t="s">
        <v>220</v>
      </c>
    </row>
    <row r="22" spans="1:12" ht="15" x14ac:dyDescent="0.25">
      <c r="A22" s="43">
        <v>21</v>
      </c>
      <c r="B22" s="44">
        <v>97.606852842146964</v>
      </c>
      <c r="C22" s="45" t="s">
        <v>259</v>
      </c>
      <c r="D22" s="51" t="s">
        <v>260</v>
      </c>
      <c r="E22" s="46" t="s">
        <v>81</v>
      </c>
      <c r="F22" s="43" t="s">
        <v>215</v>
      </c>
      <c r="G22" s="47">
        <v>26346</v>
      </c>
      <c r="H22" s="43" t="s">
        <v>216</v>
      </c>
      <c r="I22" s="48" t="s">
        <v>217</v>
      </c>
      <c r="J22" s="49" t="s">
        <v>218</v>
      </c>
      <c r="K22" s="50" t="s">
        <v>219</v>
      </c>
      <c r="L22" s="50" t="s">
        <v>220</v>
      </c>
    </row>
    <row r="23" spans="1:12" ht="15" x14ac:dyDescent="0.25">
      <c r="A23" s="43">
        <v>22</v>
      </c>
      <c r="B23" s="44">
        <v>97.48346207169736</v>
      </c>
      <c r="C23" s="45" t="s">
        <v>261</v>
      </c>
      <c r="D23" s="45" t="s">
        <v>262</v>
      </c>
      <c r="E23" s="46" t="s">
        <v>81</v>
      </c>
      <c r="F23" s="43" t="s">
        <v>215</v>
      </c>
      <c r="G23" s="47">
        <v>20852</v>
      </c>
      <c r="H23" s="43" t="s">
        <v>216</v>
      </c>
      <c r="I23" s="48" t="s">
        <v>217</v>
      </c>
      <c r="J23" s="49" t="s">
        <v>218</v>
      </c>
      <c r="K23" s="50" t="s">
        <v>219</v>
      </c>
      <c r="L23" s="50" t="s">
        <v>220</v>
      </c>
    </row>
    <row r="24" spans="1:12" ht="15" x14ac:dyDescent="0.25">
      <c r="A24" s="43">
        <v>23</v>
      </c>
      <c r="B24" s="44">
        <v>93.509803921568633</v>
      </c>
      <c r="C24" s="45" t="s">
        <v>263</v>
      </c>
      <c r="D24" s="45" t="s">
        <v>264</v>
      </c>
      <c r="E24" s="46" t="s">
        <v>81</v>
      </c>
      <c r="F24" s="43" t="s">
        <v>215</v>
      </c>
      <c r="G24" s="47">
        <v>27872</v>
      </c>
      <c r="H24" s="43" t="s">
        <v>216</v>
      </c>
      <c r="I24" s="48" t="s">
        <v>217</v>
      </c>
      <c r="J24" s="49" t="s">
        <v>218</v>
      </c>
      <c r="K24" s="50" t="s">
        <v>219</v>
      </c>
      <c r="L24" s="50" t="s">
        <v>220</v>
      </c>
    </row>
    <row r="25" spans="1:12" ht="15" x14ac:dyDescent="0.25">
      <c r="A25" s="43">
        <v>24</v>
      </c>
      <c r="B25" s="44">
        <v>93.443157060804126</v>
      </c>
      <c r="C25" s="45" t="s">
        <v>265</v>
      </c>
      <c r="D25" s="45" t="s">
        <v>266</v>
      </c>
      <c r="E25" s="46" t="s">
        <v>81</v>
      </c>
      <c r="F25" s="43" t="s">
        <v>215</v>
      </c>
      <c r="G25" s="47">
        <v>29773</v>
      </c>
      <c r="H25" s="43" t="s">
        <v>216</v>
      </c>
      <c r="I25" s="48" t="s">
        <v>217</v>
      </c>
      <c r="J25" s="49" t="s">
        <v>218</v>
      </c>
      <c r="K25" s="50" t="s">
        <v>219</v>
      </c>
      <c r="L25" s="50" t="s">
        <v>220</v>
      </c>
    </row>
    <row r="26" spans="1:12" ht="15" x14ac:dyDescent="0.25">
      <c r="A26" s="43">
        <v>25</v>
      </c>
      <c r="B26" s="44">
        <v>93.083580907110317</v>
      </c>
      <c r="C26" s="45" t="s">
        <v>267</v>
      </c>
      <c r="D26" s="45" t="s">
        <v>268</v>
      </c>
      <c r="E26" s="46" t="s">
        <v>80</v>
      </c>
      <c r="F26" s="43" t="s">
        <v>215</v>
      </c>
      <c r="G26" s="47">
        <v>28305</v>
      </c>
      <c r="H26" s="43" t="s">
        <v>216</v>
      </c>
      <c r="I26" s="48" t="s">
        <v>217</v>
      </c>
      <c r="J26" s="49" t="s">
        <v>218</v>
      </c>
      <c r="K26" s="50" t="s">
        <v>219</v>
      </c>
      <c r="L26" s="50" t="s">
        <v>220</v>
      </c>
    </row>
    <row r="27" spans="1:12" ht="15" x14ac:dyDescent="0.25">
      <c r="A27" s="43">
        <v>26</v>
      </c>
      <c r="B27" s="44">
        <v>92.717270746682516</v>
      </c>
      <c r="C27" s="45" t="s">
        <v>269</v>
      </c>
      <c r="D27" s="45" t="s">
        <v>270</v>
      </c>
      <c r="E27" s="46" t="s">
        <v>81</v>
      </c>
      <c r="F27" s="43" t="s">
        <v>215</v>
      </c>
      <c r="G27" s="47">
        <v>24647</v>
      </c>
      <c r="H27" s="43" t="s">
        <v>216</v>
      </c>
      <c r="I27" s="48" t="s">
        <v>217</v>
      </c>
      <c r="J27" s="49" t="s">
        <v>218</v>
      </c>
      <c r="K27" s="50" t="s">
        <v>219</v>
      </c>
      <c r="L27" s="50" t="s">
        <v>220</v>
      </c>
    </row>
    <row r="28" spans="1:12" ht="15" x14ac:dyDescent="0.25">
      <c r="A28" s="43">
        <v>27</v>
      </c>
      <c r="B28" s="44">
        <v>91.297979797979792</v>
      </c>
      <c r="C28" s="45" t="s">
        <v>271</v>
      </c>
      <c r="D28" s="45" t="s">
        <v>272</v>
      </c>
      <c r="E28" s="46" t="s">
        <v>80</v>
      </c>
      <c r="F28" s="43" t="s">
        <v>215</v>
      </c>
      <c r="G28" s="47">
        <v>24263</v>
      </c>
      <c r="H28" s="43" t="s">
        <v>216</v>
      </c>
      <c r="I28" s="48" t="s">
        <v>217</v>
      </c>
      <c r="J28" s="49" t="s">
        <v>218</v>
      </c>
      <c r="K28" s="50" t="s">
        <v>219</v>
      </c>
      <c r="L28" s="50" t="s">
        <v>220</v>
      </c>
    </row>
    <row r="29" spans="1:12" ht="15" x14ac:dyDescent="0.25">
      <c r="A29" s="43">
        <v>28</v>
      </c>
      <c r="B29" s="44">
        <v>91.07585660526837</v>
      </c>
      <c r="C29" s="45" t="s">
        <v>273</v>
      </c>
      <c r="D29" s="45" t="s">
        <v>274</v>
      </c>
      <c r="E29" s="46" t="s">
        <v>81</v>
      </c>
      <c r="F29" s="43" t="s">
        <v>275</v>
      </c>
      <c r="G29" s="47">
        <v>26032</v>
      </c>
      <c r="H29" s="43" t="s">
        <v>216</v>
      </c>
      <c r="I29" s="48" t="s">
        <v>217</v>
      </c>
      <c r="J29" s="49" t="s">
        <v>218</v>
      </c>
      <c r="K29" s="50" t="s">
        <v>219</v>
      </c>
      <c r="L29" s="50" t="s">
        <v>220</v>
      </c>
    </row>
    <row r="30" spans="1:12" ht="15" x14ac:dyDescent="0.25">
      <c r="A30" s="43">
        <v>29</v>
      </c>
      <c r="B30" s="44">
        <v>90.957714398890872</v>
      </c>
      <c r="C30" s="45" t="s">
        <v>276</v>
      </c>
      <c r="D30" s="45" t="s">
        <v>277</v>
      </c>
      <c r="E30" s="46" t="s">
        <v>81</v>
      </c>
      <c r="F30" s="43" t="s">
        <v>215</v>
      </c>
      <c r="G30" s="47">
        <v>22325</v>
      </c>
      <c r="H30" s="43" t="s">
        <v>216</v>
      </c>
      <c r="I30" s="48" t="s">
        <v>217</v>
      </c>
      <c r="J30" s="49" t="s">
        <v>218</v>
      </c>
      <c r="K30" s="50" t="s">
        <v>219</v>
      </c>
      <c r="L30" s="50" t="s">
        <v>220</v>
      </c>
    </row>
    <row r="31" spans="1:12" ht="15" x14ac:dyDescent="0.25">
      <c r="A31" s="43">
        <v>30</v>
      </c>
      <c r="B31" s="44">
        <v>90.599029510794225</v>
      </c>
      <c r="C31" s="45" t="s">
        <v>278</v>
      </c>
      <c r="D31" s="45" t="s">
        <v>279</v>
      </c>
      <c r="E31" s="46" t="s">
        <v>80</v>
      </c>
      <c r="F31" s="43" t="s">
        <v>215</v>
      </c>
      <c r="G31" s="47">
        <v>30005</v>
      </c>
      <c r="H31" s="43" t="s">
        <v>216</v>
      </c>
      <c r="I31" s="48" t="s">
        <v>217</v>
      </c>
      <c r="J31" s="49" t="s">
        <v>218</v>
      </c>
      <c r="K31" s="50" t="s">
        <v>219</v>
      </c>
      <c r="L31" s="50" t="s">
        <v>220</v>
      </c>
    </row>
    <row r="32" spans="1:12" ht="15" x14ac:dyDescent="0.25">
      <c r="A32" s="43">
        <v>31</v>
      </c>
      <c r="B32" s="44">
        <v>90.085858585858588</v>
      </c>
      <c r="C32" s="45" t="s">
        <v>280</v>
      </c>
      <c r="D32" s="45" t="s">
        <v>281</v>
      </c>
      <c r="E32" s="46" t="s">
        <v>80</v>
      </c>
      <c r="F32" s="43" t="s">
        <v>215</v>
      </c>
      <c r="G32" s="47">
        <v>30201</v>
      </c>
      <c r="H32" s="43" t="s">
        <v>216</v>
      </c>
      <c r="I32" s="48" t="s">
        <v>217</v>
      </c>
      <c r="J32" s="49" t="s">
        <v>218</v>
      </c>
      <c r="K32" s="50" t="s">
        <v>219</v>
      </c>
      <c r="L32" s="50" t="s">
        <v>220</v>
      </c>
    </row>
    <row r="33" spans="1:12" ht="15" x14ac:dyDescent="0.25">
      <c r="A33" s="43">
        <v>32</v>
      </c>
      <c r="B33" s="44">
        <v>87.733115468409579</v>
      </c>
      <c r="C33" s="45" t="s">
        <v>282</v>
      </c>
      <c r="D33" s="45" t="s">
        <v>283</v>
      </c>
      <c r="E33" s="46" t="s">
        <v>81</v>
      </c>
      <c r="F33" s="43" t="s">
        <v>215</v>
      </c>
      <c r="G33" s="47">
        <v>23975</v>
      </c>
      <c r="H33" s="43" t="s">
        <v>216</v>
      </c>
      <c r="I33" s="48" t="s">
        <v>217</v>
      </c>
      <c r="J33" s="49" t="s">
        <v>218</v>
      </c>
      <c r="K33" s="50" t="s">
        <v>219</v>
      </c>
      <c r="L33" s="50" t="s">
        <v>220</v>
      </c>
    </row>
    <row r="34" spans="1:12" ht="15" x14ac:dyDescent="0.25">
      <c r="A34" s="43">
        <v>33</v>
      </c>
      <c r="B34" s="44">
        <v>87.624381065557543</v>
      </c>
      <c r="C34" s="45" t="s">
        <v>284</v>
      </c>
      <c r="D34" s="51" t="s">
        <v>285</v>
      </c>
      <c r="E34" s="46" t="s">
        <v>81</v>
      </c>
      <c r="F34" s="43" t="s">
        <v>215</v>
      </c>
      <c r="G34" s="47">
        <v>22985</v>
      </c>
      <c r="H34" s="43" t="s">
        <v>216</v>
      </c>
      <c r="I34" s="48" t="s">
        <v>217</v>
      </c>
      <c r="J34" s="49" t="s">
        <v>218</v>
      </c>
      <c r="K34" s="50" t="s">
        <v>219</v>
      </c>
      <c r="L34" s="50" t="s">
        <v>220</v>
      </c>
    </row>
    <row r="35" spans="1:12" ht="15" x14ac:dyDescent="0.25">
      <c r="A35" s="43">
        <v>34</v>
      </c>
      <c r="B35" s="44">
        <v>86.908694791047722</v>
      </c>
      <c r="C35" s="45" t="s">
        <v>286</v>
      </c>
      <c r="D35" s="45" t="s">
        <v>287</v>
      </c>
      <c r="E35" s="46" t="s">
        <v>80</v>
      </c>
      <c r="F35" s="43" t="s">
        <v>215</v>
      </c>
      <c r="G35" s="47">
        <v>28608</v>
      </c>
      <c r="H35" s="43" t="s">
        <v>216</v>
      </c>
      <c r="I35" s="48" t="s">
        <v>217</v>
      </c>
      <c r="J35" s="49" t="s">
        <v>218</v>
      </c>
      <c r="K35" s="50" t="s">
        <v>219</v>
      </c>
      <c r="L35" s="50" t="s">
        <v>220</v>
      </c>
    </row>
    <row r="36" spans="1:12" ht="15" x14ac:dyDescent="0.25">
      <c r="A36" s="43">
        <v>35</v>
      </c>
      <c r="B36" s="44">
        <v>86.666666666666671</v>
      </c>
      <c r="C36" s="45" t="s">
        <v>288</v>
      </c>
      <c r="D36" s="45" t="s">
        <v>224</v>
      </c>
      <c r="E36" s="46" t="s">
        <v>81</v>
      </c>
      <c r="F36" s="43" t="s">
        <v>215</v>
      </c>
      <c r="G36" s="47">
        <v>24201</v>
      </c>
      <c r="H36" s="43" t="s">
        <v>216</v>
      </c>
      <c r="I36" s="48" t="s">
        <v>217</v>
      </c>
      <c r="J36" s="49" t="s">
        <v>218</v>
      </c>
      <c r="K36" s="50" t="s">
        <v>219</v>
      </c>
      <c r="L36" s="50" t="s">
        <v>220</v>
      </c>
    </row>
    <row r="37" spans="1:12" ht="15" x14ac:dyDescent="0.25">
      <c r="A37" s="43">
        <v>36</v>
      </c>
      <c r="B37" s="44">
        <v>85.965240641711233</v>
      </c>
      <c r="C37" s="45" t="s">
        <v>261</v>
      </c>
      <c r="D37" s="45" t="s">
        <v>289</v>
      </c>
      <c r="E37" s="46" t="s">
        <v>80</v>
      </c>
      <c r="F37" s="43" t="s">
        <v>215</v>
      </c>
      <c r="G37" s="47">
        <v>19967</v>
      </c>
      <c r="H37" s="43" t="s">
        <v>216</v>
      </c>
      <c r="I37" s="48" t="s">
        <v>217</v>
      </c>
      <c r="J37" s="49" t="s">
        <v>218</v>
      </c>
      <c r="K37" s="50" t="s">
        <v>219</v>
      </c>
      <c r="L37" s="50" t="s">
        <v>220</v>
      </c>
    </row>
    <row r="38" spans="1:12" ht="15" x14ac:dyDescent="0.25">
      <c r="A38" s="43">
        <v>37</v>
      </c>
      <c r="B38" s="44">
        <v>85.418498712616355</v>
      </c>
      <c r="C38" s="45" t="s">
        <v>290</v>
      </c>
      <c r="D38" s="45" t="s">
        <v>291</v>
      </c>
      <c r="E38" s="46" t="s">
        <v>80</v>
      </c>
      <c r="F38" s="43" t="s">
        <v>215</v>
      </c>
      <c r="G38" s="47">
        <v>21753</v>
      </c>
      <c r="H38" s="43" t="s">
        <v>216</v>
      </c>
      <c r="I38" s="48" t="s">
        <v>217</v>
      </c>
      <c r="J38" s="49" t="s">
        <v>218</v>
      </c>
      <c r="K38" s="50" t="s">
        <v>219</v>
      </c>
      <c r="L38" s="50" t="s">
        <v>220</v>
      </c>
    </row>
    <row r="39" spans="1:12" ht="15" x14ac:dyDescent="0.25">
      <c r="A39" s="43">
        <v>38</v>
      </c>
      <c r="B39" s="44">
        <v>85.222321251733021</v>
      </c>
      <c r="C39" s="45" t="s">
        <v>292</v>
      </c>
      <c r="D39" s="45" t="s">
        <v>293</v>
      </c>
      <c r="E39" s="46" t="s">
        <v>80</v>
      </c>
      <c r="F39" s="43" t="s">
        <v>215</v>
      </c>
      <c r="G39" s="47">
        <v>25211</v>
      </c>
      <c r="H39" s="43" t="s">
        <v>216</v>
      </c>
      <c r="I39" s="48" t="s">
        <v>217</v>
      </c>
      <c r="J39" s="49" t="s">
        <v>218</v>
      </c>
      <c r="K39" s="50" t="s">
        <v>219</v>
      </c>
      <c r="L39" s="50" t="s">
        <v>220</v>
      </c>
    </row>
    <row r="40" spans="1:12" ht="15" x14ac:dyDescent="0.25">
      <c r="A40" s="43">
        <v>39</v>
      </c>
      <c r="B40" s="44">
        <v>85.049712814418697</v>
      </c>
      <c r="C40" s="45" t="s">
        <v>261</v>
      </c>
      <c r="D40" s="45" t="s">
        <v>294</v>
      </c>
      <c r="E40" s="46" t="s">
        <v>81</v>
      </c>
      <c r="F40" s="43" t="s">
        <v>295</v>
      </c>
      <c r="G40" s="47">
        <v>27138</v>
      </c>
      <c r="H40" s="43" t="s">
        <v>216</v>
      </c>
      <c r="I40" s="48" t="s">
        <v>217</v>
      </c>
      <c r="J40" s="49" t="s">
        <v>218</v>
      </c>
      <c r="K40" s="50" t="s">
        <v>219</v>
      </c>
      <c r="L40" s="50" t="s">
        <v>220</v>
      </c>
    </row>
    <row r="41" spans="1:12" ht="15" x14ac:dyDescent="0.25">
      <c r="A41" s="43">
        <v>40</v>
      </c>
      <c r="B41" s="44">
        <v>84.696870667458896</v>
      </c>
      <c r="C41" s="45" t="s">
        <v>296</v>
      </c>
      <c r="D41" s="51" t="s">
        <v>258</v>
      </c>
      <c r="E41" s="46" t="s">
        <v>81</v>
      </c>
      <c r="F41" s="43" t="s">
        <v>215</v>
      </c>
      <c r="G41" s="47">
        <v>27535</v>
      </c>
      <c r="H41" s="43" t="s">
        <v>216</v>
      </c>
      <c r="I41" s="48" t="s">
        <v>217</v>
      </c>
      <c r="J41" s="49" t="s">
        <v>218</v>
      </c>
      <c r="K41" s="50" t="s">
        <v>219</v>
      </c>
      <c r="L41" s="50" t="s">
        <v>220</v>
      </c>
    </row>
    <row r="42" spans="1:12" ht="15" x14ac:dyDescent="0.25">
      <c r="A42" s="43">
        <v>41</v>
      </c>
      <c r="B42" s="44">
        <v>83.715092097445037</v>
      </c>
      <c r="C42" s="45" t="s">
        <v>297</v>
      </c>
      <c r="D42" s="45" t="s">
        <v>214</v>
      </c>
      <c r="E42" s="46" t="s">
        <v>81</v>
      </c>
      <c r="F42" s="43" t="s">
        <v>215</v>
      </c>
      <c r="G42" s="47">
        <v>18782</v>
      </c>
      <c r="H42" s="43" t="s">
        <v>216</v>
      </c>
      <c r="I42" s="48" t="s">
        <v>217</v>
      </c>
      <c r="J42" s="49" t="s">
        <v>218</v>
      </c>
      <c r="K42" s="50" t="s">
        <v>219</v>
      </c>
      <c r="L42" s="50" t="s">
        <v>220</v>
      </c>
    </row>
    <row r="43" spans="1:12" ht="15" x14ac:dyDescent="0.25">
      <c r="A43" s="43">
        <v>42</v>
      </c>
      <c r="B43" s="44">
        <v>82.988017429193903</v>
      </c>
      <c r="C43" s="45" t="s">
        <v>298</v>
      </c>
      <c r="D43" s="45" t="s">
        <v>299</v>
      </c>
      <c r="E43" s="46" t="s">
        <v>80</v>
      </c>
      <c r="F43" s="43" t="s">
        <v>215</v>
      </c>
      <c r="G43" s="47">
        <v>32312</v>
      </c>
      <c r="H43" s="43" t="s">
        <v>216</v>
      </c>
      <c r="I43" s="48" t="s">
        <v>217</v>
      </c>
      <c r="J43" s="49" t="s">
        <v>218</v>
      </c>
      <c r="K43" s="50" t="s">
        <v>219</v>
      </c>
      <c r="L43" s="50" t="s">
        <v>220</v>
      </c>
    </row>
    <row r="44" spans="1:12" ht="15" x14ac:dyDescent="0.25">
      <c r="A44" s="43">
        <v>43</v>
      </c>
      <c r="B44" s="44">
        <v>82.598930481283418</v>
      </c>
      <c r="C44" s="45" t="s">
        <v>300</v>
      </c>
      <c r="D44" s="45" t="s">
        <v>301</v>
      </c>
      <c r="E44" s="46" t="s">
        <v>81</v>
      </c>
      <c r="F44" s="43" t="s">
        <v>215</v>
      </c>
      <c r="G44" s="47">
        <v>28003</v>
      </c>
      <c r="H44" s="43" t="s">
        <v>216</v>
      </c>
      <c r="I44" s="48" t="s">
        <v>217</v>
      </c>
      <c r="J44" s="49" t="s">
        <v>218</v>
      </c>
      <c r="K44" s="50" t="s">
        <v>219</v>
      </c>
      <c r="L44" s="50" t="s">
        <v>220</v>
      </c>
    </row>
    <row r="45" spans="1:12" ht="15" x14ac:dyDescent="0.25">
      <c r="A45" s="43">
        <v>44</v>
      </c>
      <c r="B45" s="44">
        <v>82.431471578530406</v>
      </c>
      <c r="C45" s="45" t="s">
        <v>302</v>
      </c>
      <c r="D45" s="45" t="s">
        <v>303</v>
      </c>
      <c r="E45" s="46" t="s">
        <v>81</v>
      </c>
      <c r="F45" s="43" t="s">
        <v>215</v>
      </c>
      <c r="G45" s="47">
        <v>21533</v>
      </c>
      <c r="H45" s="43" t="s">
        <v>216</v>
      </c>
      <c r="I45" s="48" t="s">
        <v>217</v>
      </c>
      <c r="J45" s="49" t="s">
        <v>218</v>
      </c>
      <c r="K45" s="50" t="s">
        <v>219</v>
      </c>
      <c r="L45" s="50" t="s">
        <v>220</v>
      </c>
    </row>
    <row r="46" spans="1:12" ht="15" x14ac:dyDescent="0.25">
      <c r="A46" s="43">
        <v>45</v>
      </c>
      <c r="B46" s="44">
        <v>81.913547237076642</v>
      </c>
      <c r="C46" s="45" t="s">
        <v>304</v>
      </c>
      <c r="D46" s="51" t="s">
        <v>283</v>
      </c>
      <c r="E46" s="46" t="s">
        <v>81</v>
      </c>
      <c r="F46" s="43" t="s">
        <v>215</v>
      </c>
      <c r="G46" s="47">
        <v>22420</v>
      </c>
      <c r="H46" s="43" t="s">
        <v>216</v>
      </c>
      <c r="I46" s="48" t="s">
        <v>217</v>
      </c>
      <c r="J46" s="49" t="s">
        <v>218</v>
      </c>
      <c r="K46" s="50" t="s">
        <v>219</v>
      </c>
      <c r="L46" s="50" t="s">
        <v>220</v>
      </c>
    </row>
    <row r="47" spans="1:12" ht="15" x14ac:dyDescent="0.25">
      <c r="A47" s="43">
        <v>46</v>
      </c>
      <c r="B47" s="44">
        <v>81.815210932857994</v>
      </c>
      <c r="C47" s="45" t="s">
        <v>239</v>
      </c>
      <c r="D47" s="45" t="s">
        <v>283</v>
      </c>
      <c r="E47" s="46" t="s">
        <v>81</v>
      </c>
      <c r="F47" s="43" t="s">
        <v>215</v>
      </c>
      <c r="G47" s="47">
        <v>18911</v>
      </c>
      <c r="H47" s="43" t="s">
        <v>216</v>
      </c>
      <c r="I47" s="48" t="s">
        <v>217</v>
      </c>
      <c r="J47" s="49" t="s">
        <v>218</v>
      </c>
      <c r="K47" s="50" t="s">
        <v>219</v>
      </c>
      <c r="L47" s="50" t="s">
        <v>220</v>
      </c>
    </row>
    <row r="48" spans="1:12" ht="15" x14ac:dyDescent="0.25">
      <c r="A48" s="43">
        <v>47</v>
      </c>
      <c r="B48" s="44">
        <v>81.031293325410971</v>
      </c>
      <c r="C48" s="45" t="s">
        <v>305</v>
      </c>
      <c r="D48" s="45" t="s">
        <v>306</v>
      </c>
      <c r="E48" s="46" t="s">
        <v>80</v>
      </c>
      <c r="F48" s="43" t="s">
        <v>215</v>
      </c>
      <c r="G48" s="47">
        <v>23496</v>
      </c>
      <c r="H48" s="43" t="s">
        <v>216</v>
      </c>
      <c r="I48" s="48" t="s">
        <v>217</v>
      </c>
      <c r="J48" s="49" t="s">
        <v>218</v>
      </c>
      <c r="K48" s="50" t="s">
        <v>219</v>
      </c>
      <c r="L48" s="50" t="s">
        <v>220</v>
      </c>
    </row>
    <row r="49" spans="1:12" ht="15" x14ac:dyDescent="0.25">
      <c r="A49" s="43">
        <v>48</v>
      </c>
      <c r="B49" s="44">
        <v>80.90136660724896</v>
      </c>
      <c r="C49" s="45" t="s">
        <v>307</v>
      </c>
      <c r="D49" s="45" t="s">
        <v>308</v>
      </c>
      <c r="E49" s="46" t="s">
        <v>80</v>
      </c>
      <c r="F49" s="43" t="s">
        <v>215</v>
      </c>
      <c r="G49" s="47">
        <v>31322</v>
      </c>
      <c r="H49" s="43" t="s">
        <v>216</v>
      </c>
      <c r="I49" s="48" t="s">
        <v>217</v>
      </c>
      <c r="J49" s="49" t="s">
        <v>218</v>
      </c>
      <c r="K49" s="50" t="s">
        <v>219</v>
      </c>
      <c r="L49" s="50" t="s">
        <v>220</v>
      </c>
    </row>
    <row r="50" spans="1:12" ht="15" x14ac:dyDescent="0.25">
      <c r="A50" s="43">
        <v>49</v>
      </c>
      <c r="B50" s="44">
        <v>78.559417706476523</v>
      </c>
      <c r="C50" s="45" t="s">
        <v>309</v>
      </c>
      <c r="D50" s="45" t="s">
        <v>258</v>
      </c>
      <c r="E50" s="46" t="s">
        <v>81</v>
      </c>
      <c r="F50" s="43" t="s">
        <v>215</v>
      </c>
      <c r="G50" s="47">
        <v>22734</v>
      </c>
      <c r="H50" s="43" t="s">
        <v>216</v>
      </c>
      <c r="I50" s="48" t="s">
        <v>217</v>
      </c>
      <c r="J50" s="49" t="s">
        <v>218</v>
      </c>
      <c r="K50" s="50" t="s">
        <v>219</v>
      </c>
      <c r="L50" s="50" t="s">
        <v>220</v>
      </c>
    </row>
    <row r="51" spans="1:12" ht="15" x14ac:dyDescent="0.25">
      <c r="A51" s="43">
        <v>50</v>
      </c>
      <c r="B51" s="44">
        <v>76.793028322440094</v>
      </c>
      <c r="C51" s="45" t="s">
        <v>310</v>
      </c>
      <c r="D51" s="45" t="s">
        <v>311</v>
      </c>
      <c r="E51" s="46" t="s">
        <v>80</v>
      </c>
      <c r="F51" s="43" t="s">
        <v>215</v>
      </c>
      <c r="G51" s="47">
        <v>26514</v>
      </c>
      <c r="H51" s="43" t="s">
        <v>216</v>
      </c>
      <c r="I51" s="48" t="s">
        <v>217</v>
      </c>
      <c r="J51" s="49" t="s">
        <v>218</v>
      </c>
      <c r="K51" s="50" t="s">
        <v>219</v>
      </c>
      <c r="L51" s="50" t="s">
        <v>220</v>
      </c>
    </row>
    <row r="52" spans="1:12" ht="15" x14ac:dyDescent="0.25">
      <c r="A52" s="43">
        <v>51</v>
      </c>
      <c r="B52" s="44">
        <v>76.793028322440094</v>
      </c>
      <c r="C52" s="45" t="s">
        <v>312</v>
      </c>
      <c r="D52" s="45" t="s">
        <v>313</v>
      </c>
      <c r="E52" s="46" t="s">
        <v>80</v>
      </c>
      <c r="F52" s="43" t="s">
        <v>215</v>
      </c>
      <c r="G52" s="47">
        <v>26152</v>
      </c>
      <c r="H52" s="43" t="s">
        <v>216</v>
      </c>
      <c r="I52" s="48" t="s">
        <v>217</v>
      </c>
      <c r="J52" s="49" t="s">
        <v>218</v>
      </c>
      <c r="K52" s="50" t="s">
        <v>219</v>
      </c>
      <c r="L52" s="50" t="s">
        <v>220</v>
      </c>
    </row>
    <row r="53" spans="1:12" ht="15" x14ac:dyDescent="0.25">
      <c r="A53" s="43">
        <v>52</v>
      </c>
      <c r="B53" s="44">
        <v>76.057239057239059</v>
      </c>
      <c r="C53" s="45" t="s">
        <v>314</v>
      </c>
      <c r="D53" s="45" t="s">
        <v>315</v>
      </c>
      <c r="E53" s="46" t="s">
        <v>81</v>
      </c>
      <c r="F53" s="43" t="s">
        <v>316</v>
      </c>
      <c r="G53" s="133">
        <v>30761</v>
      </c>
      <c r="H53" s="43" t="s">
        <v>216</v>
      </c>
      <c r="I53" s="48" t="s">
        <v>217</v>
      </c>
      <c r="J53" s="49" t="s">
        <v>218</v>
      </c>
      <c r="K53" s="50" t="s">
        <v>219</v>
      </c>
      <c r="L53" s="50" t="s">
        <v>220</v>
      </c>
    </row>
    <row r="54" spans="1:12" ht="15" x14ac:dyDescent="0.25">
      <c r="A54" s="43">
        <v>53</v>
      </c>
      <c r="B54" s="44">
        <v>75.046543870073293</v>
      </c>
      <c r="C54" s="45" t="s">
        <v>319</v>
      </c>
      <c r="D54" s="51" t="s">
        <v>320</v>
      </c>
      <c r="E54" s="46" t="s">
        <v>81</v>
      </c>
      <c r="F54" s="43" t="s">
        <v>215</v>
      </c>
      <c r="G54" s="133">
        <v>23534</v>
      </c>
      <c r="H54" s="43" t="s">
        <v>216</v>
      </c>
      <c r="I54" s="48" t="s">
        <v>217</v>
      </c>
      <c r="J54" s="49" t="s">
        <v>218</v>
      </c>
      <c r="K54" s="50" t="s">
        <v>219</v>
      </c>
      <c r="L54" s="50" t="s">
        <v>220</v>
      </c>
    </row>
    <row r="55" spans="1:12" ht="15" x14ac:dyDescent="0.25">
      <c r="A55" s="43">
        <v>54</v>
      </c>
      <c r="B55" s="44">
        <v>74.416122004357305</v>
      </c>
      <c r="C55" s="45" t="s">
        <v>317</v>
      </c>
      <c r="D55" s="45" t="s">
        <v>318</v>
      </c>
      <c r="E55" s="46" t="s">
        <v>81</v>
      </c>
      <c r="F55" s="43" t="s">
        <v>215</v>
      </c>
      <c r="G55" s="134">
        <v>26679</v>
      </c>
      <c r="H55" s="43" t="s">
        <v>216</v>
      </c>
      <c r="I55" s="48" t="s">
        <v>217</v>
      </c>
      <c r="J55" s="49" t="s">
        <v>218</v>
      </c>
      <c r="K55" s="50" t="s">
        <v>219</v>
      </c>
      <c r="L55" s="50" t="s">
        <v>220</v>
      </c>
    </row>
    <row r="56" spans="1:12" ht="15" x14ac:dyDescent="0.25">
      <c r="A56" s="43">
        <v>55</v>
      </c>
      <c r="B56" s="44">
        <v>68.666666666666671</v>
      </c>
      <c r="C56" s="45" t="s">
        <v>321</v>
      </c>
      <c r="D56" s="45" t="s">
        <v>322</v>
      </c>
      <c r="E56" s="46" t="s">
        <v>81</v>
      </c>
      <c r="F56" s="43" t="s">
        <v>215</v>
      </c>
      <c r="G56" s="133">
        <v>30305</v>
      </c>
      <c r="H56" s="43" t="s">
        <v>216</v>
      </c>
      <c r="I56" s="48" t="s">
        <v>217</v>
      </c>
      <c r="J56" s="49" t="s">
        <v>218</v>
      </c>
      <c r="K56" s="50" t="s">
        <v>219</v>
      </c>
      <c r="L56" s="50" t="s">
        <v>220</v>
      </c>
    </row>
    <row r="57" spans="1:12" ht="15" x14ac:dyDescent="0.25">
      <c r="A57" s="43">
        <v>56</v>
      </c>
      <c r="B57" s="44">
        <v>67.386413151119044</v>
      </c>
      <c r="C57" s="45" t="s">
        <v>323</v>
      </c>
      <c r="D57" s="45" t="s">
        <v>324</v>
      </c>
      <c r="E57" s="46" t="s">
        <v>80</v>
      </c>
      <c r="F57" s="43" t="s">
        <v>215</v>
      </c>
      <c r="G57" s="47">
        <v>26264</v>
      </c>
      <c r="H57" s="43" t="s">
        <v>216</v>
      </c>
      <c r="I57" s="48" t="s">
        <v>217</v>
      </c>
      <c r="J57" s="49" t="s">
        <v>218</v>
      </c>
      <c r="K57" s="50" t="s">
        <v>219</v>
      </c>
      <c r="L57" s="50" t="s">
        <v>220</v>
      </c>
    </row>
    <row r="58" spans="1:12" ht="15" x14ac:dyDescent="0.25">
      <c r="A58" s="43">
        <v>57</v>
      </c>
      <c r="B58" s="44">
        <v>63.333333333333336</v>
      </c>
      <c r="C58" s="45" t="s">
        <v>325</v>
      </c>
      <c r="D58" s="51" t="s">
        <v>326</v>
      </c>
      <c r="E58" s="46" t="s">
        <v>81</v>
      </c>
      <c r="F58" s="43" t="s">
        <v>215</v>
      </c>
      <c r="G58" s="47">
        <v>17853</v>
      </c>
      <c r="H58" s="43" t="s">
        <v>216</v>
      </c>
      <c r="I58" s="48" t="s">
        <v>217</v>
      </c>
      <c r="J58" s="49" t="s">
        <v>218</v>
      </c>
      <c r="K58" s="50" t="s">
        <v>219</v>
      </c>
      <c r="L58" s="50" t="s">
        <v>220</v>
      </c>
    </row>
    <row r="59" spans="1:12" ht="15" x14ac:dyDescent="0.25">
      <c r="A59" s="43">
        <v>58</v>
      </c>
      <c r="B59" s="44">
        <v>63.055753614577142</v>
      </c>
      <c r="C59" s="45" t="s">
        <v>327</v>
      </c>
      <c r="D59" s="45" t="s">
        <v>328</v>
      </c>
      <c r="E59" s="46" t="s">
        <v>80</v>
      </c>
      <c r="F59" s="43" t="s">
        <v>215</v>
      </c>
      <c r="G59" s="47">
        <v>30750</v>
      </c>
      <c r="H59" s="43" t="s">
        <v>216</v>
      </c>
      <c r="I59" s="48" t="s">
        <v>217</v>
      </c>
      <c r="J59" s="49" t="s">
        <v>218</v>
      </c>
      <c r="K59" s="50" t="s">
        <v>219</v>
      </c>
      <c r="L59" s="50" t="s">
        <v>220</v>
      </c>
    </row>
    <row r="60" spans="1:12" ht="15" x14ac:dyDescent="0.25">
      <c r="A60" s="43">
        <v>59</v>
      </c>
      <c r="B60" s="44">
        <v>62.091701326995448</v>
      </c>
      <c r="C60" s="45" t="s">
        <v>329</v>
      </c>
      <c r="D60" s="45" t="s">
        <v>330</v>
      </c>
      <c r="E60" s="46" t="s">
        <v>81</v>
      </c>
      <c r="F60" s="43" t="s">
        <v>215</v>
      </c>
      <c r="G60" s="47">
        <v>34743</v>
      </c>
      <c r="H60" s="43" t="s">
        <v>216</v>
      </c>
      <c r="I60" s="48" t="s">
        <v>217</v>
      </c>
      <c r="J60" s="49" t="s">
        <v>218</v>
      </c>
      <c r="K60" s="50" t="s">
        <v>219</v>
      </c>
      <c r="L60" s="50" t="s">
        <v>220</v>
      </c>
    </row>
    <row r="61" spans="1:12" ht="15" x14ac:dyDescent="0.25">
      <c r="A61" s="43">
        <v>60</v>
      </c>
      <c r="B61" s="44">
        <v>60</v>
      </c>
      <c r="C61" s="45" t="s">
        <v>331</v>
      </c>
      <c r="D61" s="51" t="s">
        <v>332</v>
      </c>
      <c r="E61" s="46" t="s">
        <v>81</v>
      </c>
      <c r="F61" s="43" t="s">
        <v>333</v>
      </c>
      <c r="G61" s="47">
        <v>28494</v>
      </c>
      <c r="H61" s="43" t="s">
        <v>216</v>
      </c>
      <c r="I61" s="48" t="s">
        <v>217</v>
      </c>
      <c r="J61" s="49" t="s">
        <v>218</v>
      </c>
      <c r="K61" s="50" t="s">
        <v>219</v>
      </c>
      <c r="L61" s="50" t="s">
        <v>220</v>
      </c>
    </row>
    <row r="62" spans="1:12" ht="15" x14ac:dyDescent="0.25">
      <c r="A62" s="43">
        <v>61</v>
      </c>
      <c r="B62" s="44">
        <v>56.666666666666664</v>
      </c>
      <c r="C62" s="45" t="s">
        <v>334</v>
      </c>
      <c r="D62" s="45" t="s">
        <v>335</v>
      </c>
      <c r="E62" s="46" t="s">
        <v>81</v>
      </c>
      <c r="F62" s="43" t="s">
        <v>336</v>
      </c>
      <c r="G62" s="47">
        <v>28939</v>
      </c>
      <c r="H62" s="43" t="s">
        <v>216</v>
      </c>
      <c r="I62" s="48" t="s">
        <v>217</v>
      </c>
      <c r="J62" s="49" t="s">
        <v>218</v>
      </c>
      <c r="K62" s="50" t="s">
        <v>219</v>
      </c>
      <c r="L62" s="50" t="s">
        <v>220</v>
      </c>
    </row>
    <row r="63" spans="1:12" ht="15" x14ac:dyDescent="0.25">
      <c r="A63" s="43">
        <v>62</v>
      </c>
      <c r="B63" s="44">
        <v>56.666666666666664</v>
      </c>
      <c r="C63" s="45" t="s">
        <v>337</v>
      </c>
      <c r="D63" s="45" t="s">
        <v>338</v>
      </c>
      <c r="E63" s="46" t="s">
        <v>81</v>
      </c>
      <c r="F63" s="43" t="s">
        <v>215</v>
      </c>
      <c r="G63" s="47">
        <v>25802</v>
      </c>
      <c r="H63" s="43" t="s">
        <v>216</v>
      </c>
      <c r="I63" s="48" t="s">
        <v>217</v>
      </c>
      <c r="J63" s="49" t="s">
        <v>218</v>
      </c>
      <c r="K63" s="50" t="s">
        <v>219</v>
      </c>
      <c r="L63" s="50" t="s">
        <v>220</v>
      </c>
    </row>
    <row r="64" spans="1:12" ht="15" x14ac:dyDescent="0.25">
      <c r="A64" s="43">
        <v>63</v>
      </c>
      <c r="B64" s="44">
        <v>56.220934838581897</v>
      </c>
      <c r="C64" s="45" t="s">
        <v>249</v>
      </c>
      <c r="D64" s="45" t="s">
        <v>339</v>
      </c>
      <c r="E64" s="46" t="s">
        <v>80</v>
      </c>
      <c r="F64" s="43" t="s">
        <v>215</v>
      </c>
      <c r="G64" s="47">
        <v>27822</v>
      </c>
      <c r="H64" s="43" t="s">
        <v>216</v>
      </c>
      <c r="I64" s="48" t="s">
        <v>217</v>
      </c>
      <c r="J64" s="49" t="s">
        <v>218</v>
      </c>
      <c r="K64" s="50" t="s">
        <v>219</v>
      </c>
      <c r="L64" s="50" t="s">
        <v>220</v>
      </c>
    </row>
    <row r="65" spans="1:12" ht="15" x14ac:dyDescent="0.25">
      <c r="A65" s="43">
        <v>64</v>
      </c>
      <c r="B65" s="44">
        <v>53.333333333333336</v>
      </c>
      <c r="C65" s="45" t="s">
        <v>340</v>
      </c>
      <c r="D65" s="51" t="s">
        <v>341</v>
      </c>
      <c r="E65" s="46" t="s">
        <v>81</v>
      </c>
      <c r="F65" s="43" t="s">
        <v>215</v>
      </c>
      <c r="G65" s="47">
        <v>30513</v>
      </c>
      <c r="H65" s="43" t="s">
        <v>216</v>
      </c>
      <c r="I65" s="48" t="s">
        <v>217</v>
      </c>
      <c r="J65" s="49" t="s">
        <v>218</v>
      </c>
      <c r="K65" s="50" t="s">
        <v>219</v>
      </c>
      <c r="L65" s="50" t="s">
        <v>220</v>
      </c>
    </row>
    <row r="66" spans="1:12" ht="15" x14ac:dyDescent="0.25">
      <c r="A66" s="43">
        <v>65</v>
      </c>
      <c r="B66" s="44">
        <v>52.9911863735393</v>
      </c>
      <c r="C66" s="45" t="s">
        <v>342</v>
      </c>
      <c r="D66" s="51" t="s">
        <v>343</v>
      </c>
      <c r="E66" s="46" t="s">
        <v>81</v>
      </c>
      <c r="F66" s="43" t="s">
        <v>215</v>
      </c>
      <c r="G66" s="47">
        <v>31217</v>
      </c>
      <c r="H66" s="43" t="s">
        <v>216</v>
      </c>
      <c r="I66" s="48" t="s">
        <v>217</v>
      </c>
      <c r="J66" s="49" t="s">
        <v>218</v>
      </c>
      <c r="K66" s="50" t="s">
        <v>219</v>
      </c>
      <c r="L66" s="50" t="s">
        <v>220</v>
      </c>
    </row>
    <row r="67" spans="1:12" ht="15" x14ac:dyDescent="0.25">
      <c r="A67" s="43">
        <v>66</v>
      </c>
      <c r="B67" s="44">
        <v>50</v>
      </c>
      <c r="C67" s="45" t="s">
        <v>344</v>
      </c>
      <c r="D67" s="45" t="s">
        <v>345</v>
      </c>
      <c r="E67" s="46" t="s">
        <v>80</v>
      </c>
      <c r="F67" s="43" t="s">
        <v>215</v>
      </c>
      <c r="G67" s="47">
        <v>26809</v>
      </c>
      <c r="H67" s="43" t="s">
        <v>216</v>
      </c>
      <c r="I67" s="48" t="s">
        <v>217</v>
      </c>
      <c r="J67" s="49" t="s">
        <v>218</v>
      </c>
      <c r="K67" s="50" t="s">
        <v>219</v>
      </c>
      <c r="L67" s="50" t="s">
        <v>220</v>
      </c>
    </row>
    <row r="68" spans="1:12" ht="15" x14ac:dyDescent="0.25">
      <c r="A68" s="43">
        <v>67</v>
      </c>
      <c r="B68" s="44">
        <v>50</v>
      </c>
      <c r="C68" s="45" t="s">
        <v>346</v>
      </c>
      <c r="D68" s="51" t="s">
        <v>222</v>
      </c>
      <c r="E68" s="46" t="s">
        <v>81</v>
      </c>
      <c r="F68" s="43" t="s">
        <v>215</v>
      </c>
      <c r="G68" s="47">
        <v>25895</v>
      </c>
      <c r="H68" s="43" t="s">
        <v>216</v>
      </c>
      <c r="I68" s="48" t="s">
        <v>217</v>
      </c>
      <c r="J68" s="49" t="s">
        <v>218</v>
      </c>
      <c r="K68" s="50" t="s">
        <v>219</v>
      </c>
      <c r="L68" s="50" t="s">
        <v>220</v>
      </c>
    </row>
    <row r="69" spans="1:12" ht="15" x14ac:dyDescent="0.25">
      <c r="A69" s="43">
        <v>69</v>
      </c>
      <c r="B69" s="44">
        <v>50</v>
      </c>
      <c r="C69" s="51" t="s">
        <v>347</v>
      </c>
      <c r="D69" s="51" t="s">
        <v>348</v>
      </c>
      <c r="E69" s="46" t="s">
        <v>81</v>
      </c>
      <c r="F69" s="43" t="s">
        <v>215</v>
      </c>
      <c r="G69" s="47">
        <v>25938</v>
      </c>
      <c r="H69" s="43" t="s">
        <v>216</v>
      </c>
      <c r="I69" s="48" t="s">
        <v>217</v>
      </c>
      <c r="J69" s="49" t="s">
        <v>218</v>
      </c>
      <c r="K69" s="50" t="s">
        <v>219</v>
      </c>
      <c r="L69" s="50" t="s">
        <v>220</v>
      </c>
    </row>
    <row r="70" spans="1:12" ht="15" x14ac:dyDescent="0.25">
      <c r="A70" s="43">
        <v>68</v>
      </c>
      <c r="B70" s="44">
        <v>50</v>
      </c>
      <c r="C70" s="45" t="s">
        <v>349</v>
      </c>
      <c r="D70" s="45" t="s">
        <v>350</v>
      </c>
      <c r="E70" s="46" t="s">
        <v>81</v>
      </c>
      <c r="F70" s="43" t="s">
        <v>351</v>
      </c>
      <c r="G70" s="47">
        <v>28272</v>
      </c>
      <c r="H70" s="43" t="s">
        <v>216</v>
      </c>
      <c r="I70" s="48" t="s">
        <v>217</v>
      </c>
      <c r="J70" s="49" t="s">
        <v>218</v>
      </c>
      <c r="K70" s="50" t="s">
        <v>219</v>
      </c>
      <c r="L70" s="50" t="s">
        <v>220</v>
      </c>
    </row>
    <row r="71" spans="1:12" ht="15" x14ac:dyDescent="0.25">
      <c r="A71" s="43">
        <v>70</v>
      </c>
      <c r="B71" s="44">
        <v>46.666666666666664</v>
      </c>
      <c r="C71" s="45" t="s">
        <v>292</v>
      </c>
      <c r="D71" s="45" t="s">
        <v>352</v>
      </c>
      <c r="E71" s="46" t="s">
        <v>81</v>
      </c>
      <c r="F71" s="43" t="s">
        <v>215</v>
      </c>
      <c r="G71" s="47">
        <v>26582</v>
      </c>
      <c r="H71" s="43" t="s">
        <v>216</v>
      </c>
      <c r="I71" s="48" t="s">
        <v>217</v>
      </c>
      <c r="J71" s="49" t="s">
        <v>218</v>
      </c>
      <c r="K71" s="50" t="s">
        <v>219</v>
      </c>
      <c r="L71" s="50" t="s">
        <v>220</v>
      </c>
    </row>
    <row r="72" spans="1:12" ht="15" x14ac:dyDescent="0.25">
      <c r="A72" s="43">
        <v>72</v>
      </c>
      <c r="B72" s="44">
        <v>43.333333333333336</v>
      </c>
      <c r="C72" s="45" t="s">
        <v>296</v>
      </c>
      <c r="D72" s="51" t="s">
        <v>353</v>
      </c>
      <c r="E72" s="46" t="s">
        <v>81</v>
      </c>
      <c r="F72" s="43" t="s">
        <v>215</v>
      </c>
      <c r="G72" s="47">
        <v>23207</v>
      </c>
      <c r="H72" s="43" t="s">
        <v>216</v>
      </c>
      <c r="I72" s="48" t="s">
        <v>217</v>
      </c>
      <c r="J72" s="49" t="s">
        <v>218</v>
      </c>
      <c r="K72" s="50" t="s">
        <v>219</v>
      </c>
      <c r="L72" s="50" t="s">
        <v>220</v>
      </c>
    </row>
    <row r="73" spans="1:12" ht="15" x14ac:dyDescent="0.25">
      <c r="A73" s="43">
        <v>76</v>
      </c>
      <c r="B73" s="44">
        <v>43.333333333333336</v>
      </c>
      <c r="C73" s="45" t="s">
        <v>354</v>
      </c>
      <c r="D73" s="45" t="s">
        <v>252</v>
      </c>
      <c r="E73" s="46" t="s">
        <v>81</v>
      </c>
      <c r="F73" s="43" t="s">
        <v>215</v>
      </c>
      <c r="G73" s="47">
        <v>23228</v>
      </c>
      <c r="H73" s="43" t="s">
        <v>216</v>
      </c>
      <c r="I73" s="48" t="s">
        <v>217</v>
      </c>
      <c r="J73" s="49" t="s">
        <v>218</v>
      </c>
      <c r="K73" s="50" t="s">
        <v>219</v>
      </c>
      <c r="L73" s="50" t="s">
        <v>220</v>
      </c>
    </row>
    <row r="74" spans="1:12" ht="15" x14ac:dyDescent="0.25">
      <c r="A74" s="43">
        <v>73</v>
      </c>
      <c r="B74" s="44">
        <v>43.333333333333336</v>
      </c>
      <c r="C74" s="45" t="s">
        <v>355</v>
      </c>
      <c r="D74" s="51" t="s">
        <v>283</v>
      </c>
      <c r="E74" s="46" t="s">
        <v>81</v>
      </c>
      <c r="F74" s="43" t="s">
        <v>215</v>
      </c>
      <c r="G74" s="47">
        <v>23348</v>
      </c>
      <c r="H74" s="43" t="s">
        <v>216</v>
      </c>
      <c r="I74" s="48" t="s">
        <v>217</v>
      </c>
      <c r="J74" s="49" t="s">
        <v>218</v>
      </c>
      <c r="K74" s="50" t="s">
        <v>219</v>
      </c>
      <c r="L74" s="50" t="s">
        <v>220</v>
      </c>
    </row>
    <row r="75" spans="1:12" ht="15" x14ac:dyDescent="0.25">
      <c r="A75" s="43">
        <v>74</v>
      </c>
      <c r="B75" s="44">
        <v>43.333333333333336</v>
      </c>
      <c r="C75" s="45" t="s">
        <v>356</v>
      </c>
      <c r="D75" s="45" t="s">
        <v>357</v>
      </c>
      <c r="E75" s="46" t="s">
        <v>81</v>
      </c>
      <c r="F75" s="43" t="s">
        <v>215</v>
      </c>
      <c r="G75" s="47">
        <v>26304</v>
      </c>
      <c r="H75" s="43" t="s">
        <v>216</v>
      </c>
      <c r="I75" s="48" t="s">
        <v>217</v>
      </c>
      <c r="J75" s="49" t="s">
        <v>218</v>
      </c>
      <c r="K75" s="50" t="s">
        <v>219</v>
      </c>
      <c r="L75" s="50" t="s">
        <v>220</v>
      </c>
    </row>
    <row r="76" spans="1:12" ht="15" x14ac:dyDescent="0.25">
      <c r="A76" s="43">
        <v>75</v>
      </c>
      <c r="B76" s="44">
        <v>43.333333333333336</v>
      </c>
      <c r="C76" s="45" t="s">
        <v>358</v>
      </c>
      <c r="D76" s="45" t="s">
        <v>283</v>
      </c>
      <c r="E76" s="46" t="s">
        <v>81</v>
      </c>
      <c r="F76" s="43" t="s">
        <v>215</v>
      </c>
      <c r="G76" s="47">
        <v>25063</v>
      </c>
      <c r="H76" s="43" t="s">
        <v>216</v>
      </c>
      <c r="I76" s="48" t="s">
        <v>217</v>
      </c>
      <c r="J76" s="49" t="s">
        <v>218</v>
      </c>
      <c r="K76" s="50" t="s">
        <v>219</v>
      </c>
      <c r="L76" s="50" t="s">
        <v>220</v>
      </c>
    </row>
    <row r="77" spans="1:12" ht="15" x14ac:dyDescent="0.25">
      <c r="A77" s="43">
        <v>71</v>
      </c>
      <c r="B77" s="44">
        <v>43.333333333333336</v>
      </c>
      <c r="C77" s="45" t="s">
        <v>359</v>
      </c>
      <c r="D77" s="45" t="s">
        <v>360</v>
      </c>
      <c r="E77" s="46" t="s">
        <v>80</v>
      </c>
      <c r="F77" s="43" t="s">
        <v>215</v>
      </c>
      <c r="G77" s="47">
        <v>26863</v>
      </c>
      <c r="H77" s="43" t="s">
        <v>216</v>
      </c>
      <c r="I77" s="48" t="s">
        <v>217</v>
      </c>
      <c r="J77" s="49" t="s">
        <v>218</v>
      </c>
      <c r="K77" s="50" t="s">
        <v>219</v>
      </c>
      <c r="L77" s="50" t="s">
        <v>220</v>
      </c>
    </row>
    <row r="78" spans="1:12" ht="15" x14ac:dyDescent="0.25">
      <c r="A78" s="43">
        <v>77</v>
      </c>
      <c r="B78" s="44">
        <v>36.666666666666664</v>
      </c>
      <c r="C78" s="45" t="s">
        <v>361</v>
      </c>
      <c r="D78" s="45" t="s">
        <v>240</v>
      </c>
      <c r="E78" s="46" t="s">
        <v>81</v>
      </c>
      <c r="F78" s="43" t="s">
        <v>215</v>
      </c>
      <c r="G78" s="47">
        <v>23889</v>
      </c>
      <c r="H78" s="43" t="s">
        <v>216</v>
      </c>
      <c r="I78" s="48" t="s">
        <v>217</v>
      </c>
      <c r="J78" s="49" t="s">
        <v>218</v>
      </c>
      <c r="K78" s="50" t="s">
        <v>219</v>
      </c>
      <c r="L78" s="50" t="s">
        <v>220</v>
      </c>
    </row>
    <row r="79" spans="1:12" ht="15" x14ac:dyDescent="0.25">
      <c r="A79" s="43">
        <v>78</v>
      </c>
      <c r="B79" s="44">
        <v>30</v>
      </c>
      <c r="C79" s="45" t="s">
        <v>329</v>
      </c>
      <c r="D79" s="45" t="s">
        <v>353</v>
      </c>
      <c r="E79" s="46" t="s">
        <v>81</v>
      </c>
      <c r="F79" s="43" t="s">
        <v>351</v>
      </c>
      <c r="G79" s="47">
        <v>22138</v>
      </c>
      <c r="H79" s="43" t="s">
        <v>216</v>
      </c>
      <c r="I79" s="48" t="s">
        <v>217</v>
      </c>
      <c r="J79" s="49" t="s">
        <v>218</v>
      </c>
      <c r="K79" s="50" t="s">
        <v>219</v>
      </c>
      <c r="L79" s="50" t="s">
        <v>220</v>
      </c>
    </row>
    <row r="80" spans="1:12" ht="15" x14ac:dyDescent="0.25">
      <c r="A80" s="43">
        <v>79</v>
      </c>
      <c r="B80" s="44">
        <v>23.333333333333332</v>
      </c>
      <c r="C80" s="45" t="s">
        <v>362</v>
      </c>
      <c r="D80" s="45" t="s">
        <v>363</v>
      </c>
      <c r="E80" s="46" t="s">
        <v>80</v>
      </c>
      <c r="F80" s="43" t="s">
        <v>215</v>
      </c>
      <c r="G80" s="47">
        <v>19456</v>
      </c>
      <c r="H80" s="43" t="s">
        <v>216</v>
      </c>
      <c r="I80" s="48" t="s">
        <v>217</v>
      </c>
      <c r="J80" s="49" t="s">
        <v>218</v>
      </c>
      <c r="K80" s="50" t="s">
        <v>219</v>
      </c>
      <c r="L80" s="50" t="s">
        <v>220</v>
      </c>
    </row>
  </sheetData>
  <sortState ref="A54:L55">
    <sortCondition descending="1" ref="B54:B55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E8" sqref="E8"/>
    </sheetView>
  </sheetViews>
  <sheetFormatPr defaultRowHeight="15" x14ac:dyDescent="0.25"/>
  <cols>
    <col min="1" max="1" width="9.140625" style="144"/>
    <col min="2" max="2" width="26.42578125" bestFit="1" customWidth="1"/>
    <col min="3" max="3" width="11.140625" bestFit="1" customWidth="1"/>
    <col min="4" max="4" width="5.7109375" bestFit="1" customWidth="1"/>
    <col min="11" max="12" width="10.42578125" bestFit="1" customWidth="1"/>
  </cols>
  <sheetData>
    <row r="1" spans="1:15" ht="30.75" x14ac:dyDescent="0.3">
      <c r="A1" s="144" t="s">
        <v>95</v>
      </c>
      <c r="B1" s="8" t="s">
        <v>84</v>
      </c>
      <c r="C1" s="8" t="s">
        <v>79</v>
      </c>
      <c r="D1" s="8" t="s">
        <v>429</v>
      </c>
      <c r="E1" s="135" t="s">
        <v>430</v>
      </c>
      <c r="F1" s="177" t="s">
        <v>618</v>
      </c>
      <c r="G1" s="135"/>
    </row>
    <row r="2" spans="1:15" x14ac:dyDescent="0.25">
      <c r="B2" s="145"/>
      <c r="C2" s="145"/>
      <c r="L2" s="147">
        <v>41643</v>
      </c>
    </row>
    <row r="3" spans="1:15" x14ac:dyDescent="0.25">
      <c r="A3" s="144" t="str">
        <f t="shared" ref="A3:A11" si="0">LEFT(B3,2)</f>
        <v>58</v>
      </c>
      <c r="B3" s="130" t="s">
        <v>46</v>
      </c>
      <c r="C3" s="34">
        <v>149.80382253911665</v>
      </c>
      <c r="D3" s="137">
        <v>36</v>
      </c>
      <c r="E3" s="60">
        <f>IF(J3="M",VLOOKUP(D3,'Age Grading'!$A$5:$C$77,2),VLOOKUP(D3,'Age Grading'!$A$5:$C$77,3))</f>
        <v>162.4</v>
      </c>
      <c r="F3" s="169">
        <f>C3/E3</f>
        <v>0.92243733090589064</v>
      </c>
      <c r="H3" s="45" t="s">
        <v>213</v>
      </c>
      <c r="I3" s="45" t="s">
        <v>214</v>
      </c>
      <c r="J3" s="46" t="s">
        <v>81</v>
      </c>
      <c r="K3" s="47">
        <v>28403</v>
      </c>
      <c r="L3" s="144">
        <f>INT((L$2-K3)/365)</f>
        <v>36</v>
      </c>
      <c r="M3">
        <f>YEAR(K3)</f>
        <v>1977</v>
      </c>
      <c r="N3">
        <f>2013-M3</f>
        <v>36</v>
      </c>
      <c r="O3">
        <f>N3-L3</f>
        <v>0</v>
      </c>
    </row>
    <row r="4" spans="1:15" x14ac:dyDescent="0.25">
      <c r="A4" s="144" t="str">
        <f t="shared" si="0"/>
        <v>43</v>
      </c>
      <c r="B4" s="130" t="s">
        <v>33</v>
      </c>
      <c r="C4" s="34">
        <v>145.27431174489996</v>
      </c>
      <c r="D4" s="137">
        <v>37</v>
      </c>
      <c r="E4" s="60">
        <f>IF(J4="M",VLOOKUP(D4,'Age Grading'!$A$5:$C$77,2),VLOOKUP(D4,'Age Grading'!$A$5:$C$77,3))</f>
        <v>162.4</v>
      </c>
      <c r="F4" s="169">
        <f t="shared" ref="F4:F67" si="1">C4/E4</f>
        <v>0.89454625458682235</v>
      </c>
      <c r="H4" s="45" t="s">
        <v>221</v>
      </c>
      <c r="I4" s="51" t="s">
        <v>222</v>
      </c>
      <c r="J4" s="46" t="s">
        <v>81</v>
      </c>
      <c r="K4" s="47">
        <v>28128</v>
      </c>
      <c r="L4" s="144">
        <f t="shared" ref="L4:L67" si="2">INT((L$2-K4)/365)</f>
        <v>37</v>
      </c>
      <c r="M4" s="143">
        <f t="shared" ref="M4:M67" si="3">YEAR(K4)</f>
        <v>1977</v>
      </c>
      <c r="N4" s="143">
        <v>37</v>
      </c>
      <c r="O4" s="143">
        <f t="shared" ref="O4:O67" si="4">N4-L4</f>
        <v>0</v>
      </c>
    </row>
    <row r="5" spans="1:15" x14ac:dyDescent="0.25">
      <c r="A5" s="144" t="str">
        <f t="shared" si="0"/>
        <v>48</v>
      </c>
      <c r="B5" s="130" t="s">
        <v>36</v>
      </c>
      <c r="C5" s="34">
        <v>131.38661121014061</v>
      </c>
      <c r="D5" s="137">
        <v>33</v>
      </c>
      <c r="E5" s="60">
        <f>IF(J5="M",VLOOKUP(D5,'Age Grading'!$A$5:$C$77,2),VLOOKUP(D5,'Age Grading'!$A$5:$C$77,3))</f>
        <v>162.4</v>
      </c>
      <c r="F5" s="169">
        <f t="shared" si="1"/>
        <v>0.80903085720529933</v>
      </c>
      <c r="H5" s="45" t="s">
        <v>223</v>
      </c>
      <c r="I5" s="51" t="s">
        <v>224</v>
      </c>
      <c r="J5" s="46" t="s">
        <v>81</v>
      </c>
      <c r="K5" s="47">
        <v>29417</v>
      </c>
      <c r="L5" s="144">
        <f t="shared" si="2"/>
        <v>33</v>
      </c>
      <c r="M5" s="143">
        <f t="shared" si="3"/>
        <v>1980</v>
      </c>
      <c r="N5" s="143">
        <f t="shared" ref="N5:N67" si="5">2013-M5</f>
        <v>33</v>
      </c>
      <c r="O5" s="143">
        <f t="shared" si="4"/>
        <v>0</v>
      </c>
    </row>
    <row r="6" spans="1:15" x14ac:dyDescent="0.25">
      <c r="A6" s="144" t="str">
        <f t="shared" si="0"/>
        <v>65</v>
      </c>
      <c r="B6" s="130" t="s">
        <v>53</v>
      </c>
      <c r="C6" s="34">
        <v>126.14606852842148</v>
      </c>
      <c r="D6" s="137">
        <v>43</v>
      </c>
      <c r="E6" s="60">
        <f>IF(J6="M",VLOOKUP(D6,'Age Grading'!$A$5:$C$77,2),VLOOKUP(D6,'Age Grading'!$A$5:$C$77,3))</f>
        <v>158.8272</v>
      </c>
      <c r="F6" s="169">
        <f t="shared" si="1"/>
        <v>0.79423466842216872</v>
      </c>
      <c r="H6" s="45" t="s">
        <v>225</v>
      </c>
      <c r="I6" s="45" t="s">
        <v>226</v>
      </c>
      <c r="J6" s="46" t="s">
        <v>81</v>
      </c>
      <c r="K6" s="47">
        <v>25581</v>
      </c>
      <c r="L6" s="144">
        <f t="shared" si="2"/>
        <v>44</v>
      </c>
      <c r="M6" s="143">
        <f t="shared" si="3"/>
        <v>1970</v>
      </c>
      <c r="N6" s="143">
        <f t="shared" si="5"/>
        <v>43</v>
      </c>
      <c r="O6" s="143">
        <f t="shared" si="4"/>
        <v>-1</v>
      </c>
    </row>
    <row r="7" spans="1:15" x14ac:dyDescent="0.25">
      <c r="A7" s="144" t="str">
        <f t="shared" si="0"/>
        <v>78</v>
      </c>
      <c r="B7" s="130" t="s">
        <v>66</v>
      </c>
      <c r="C7" s="34">
        <v>122.40344622697565</v>
      </c>
      <c r="D7" s="137">
        <v>29</v>
      </c>
      <c r="E7" s="60">
        <f>IF(J7="M",VLOOKUP(D7,'Age Grading'!$A$5:$C$77,2),VLOOKUP(D7,'Age Grading'!$A$5:$C$77,3))</f>
        <v>162.4</v>
      </c>
      <c r="F7" s="169">
        <f t="shared" si="1"/>
        <v>0.75371580189024412</v>
      </c>
      <c r="H7" s="45" t="s">
        <v>227</v>
      </c>
      <c r="I7" s="45" t="s">
        <v>228</v>
      </c>
      <c r="J7" s="46" t="s">
        <v>81</v>
      </c>
      <c r="K7" s="47">
        <v>30930</v>
      </c>
      <c r="L7" s="144">
        <f t="shared" si="2"/>
        <v>29</v>
      </c>
      <c r="M7" s="143">
        <f t="shared" si="3"/>
        <v>1984</v>
      </c>
      <c r="N7" s="143">
        <f t="shared" si="5"/>
        <v>29</v>
      </c>
      <c r="O7" s="143">
        <f t="shared" si="4"/>
        <v>0</v>
      </c>
    </row>
    <row r="8" spans="1:15" x14ac:dyDescent="0.25">
      <c r="A8" s="144" t="str">
        <f t="shared" si="0"/>
        <v>41</v>
      </c>
      <c r="B8" s="130" t="s">
        <v>31</v>
      </c>
      <c r="C8" s="34">
        <v>122.36997425232718</v>
      </c>
      <c r="D8" s="137">
        <v>36</v>
      </c>
      <c r="E8" s="60">
        <f>IF(J8="M",VLOOKUP(D8,'Age Grading'!$A$5:$C$77,2),VLOOKUP(D8,'Age Grading'!$A$5:$C$77,3))</f>
        <v>162.4</v>
      </c>
      <c r="F8" s="169">
        <f t="shared" si="1"/>
        <v>0.75350969367196541</v>
      </c>
      <c r="H8" s="45" t="s">
        <v>229</v>
      </c>
      <c r="I8" s="51" t="s">
        <v>230</v>
      </c>
      <c r="J8" s="46" t="s">
        <v>81</v>
      </c>
      <c r="K8" s="47">
        <v>28306</v>
      </c>
      <c r="L8" s="144">
        <f t="shared" si="2"/>
        <v>36</v>
      </c>
      <c r="M8" s="143">
        <f t="shared" si="3"/>
        <v>1977</v>
      </c>
      <c r="N8" s="143">
        <f t="shared" si="5"/>
        <v>36</v>
      </c>
      <c r="O8" s="143">
        <f t="shared" si="4"/>
        <v>0</v>
      </c>
    </row>
    <row r="9" spans="1:15" x14ac:dyDescent="0.25">
      <c r="A9" s="144" t="str">
        <f t="shared" si="0"/>
        <v>19</v>
      </c>
      <c r="B9" s="130" t="s">
        <v>12</v>
      </c>
      <c r="C9" s="34">
        <v>115.24727668845317</v>
      </c>
      <c r="D9" s="137">
        <v>53</v>
      </c>
      <c r="E9" s="60">
        <f>IF(J9="M",VLOOKUP(D9,'Age Grading'!$A$5:$C$77,2),VLOOKUP(D9,'Age Grading'!$A$5:$C$77,3))</f>
        <v>130.81788</v>
      </c>
      <c r="F9" s="169">
        <f t="shared" si="1"/>
        <v>0.88097496067397796</v>
      </c>
      <c r="H9" s="45" t="s">
        <v>231</v>
      </c>
      <c r="I9" s="45" t="s">
        <v>232</v>
      </c>
      <c r="J9" s="46" t="s">
        <v>80</v>
      </c>
      <c r="K9" s="47">
        <v>21982</v>
      </c>
      <c r="L9" s="144">
        <f t="shared" si="2"/>
        <v>53</v>
      </c>
      <c r="M9" s="143">
        <f t="shared" si="3"/>
        <v>1960</v>
      </c>
      <c r="N9" s="143">
        <f t="shared" si="5"/>
        <v>53</v>
      </c>
      <c r="O9" s="143">
        <f t="shared" si="4"/>
        <v>0</v>
      </c>
    </row>
    <row r="10" spans="1:15" x14ac:dyDescent="0.25">
      <c r="A10" s="144" t="str">
        <f t="shared" si="0"/>
        <v>11</v>
      </c>
      <c r="B10" s="130" t="s">
        <v>7</v>
      </c>
      <c r="C10" s="34">
        <v>110.03416518122401</v>
      </c>
      <c r="D10" s="137">
        <v>35</v>
      </c>
      <c r="E10" s="60">
        <f>IF(J10="M",VLOOKUP(D10,'Age Grading'!$A$5:$C$77,2),VLOOKUP(D10,'Age Grading'!$A$5:$C$77,3))</f>
        <v>147.6</v>
      </c>
      <c r="F10" s="169">
        <f t="shared" si="1"/>
        <v>0.74548892399203259</v>
      </c>
      <c r="H10" s="45" t="s">
        <v>233</v>
      </c>
      <c r="I10" s="45" t="s">
        <v>234</v>
      </c>
      <c r="J10" s="46" t="s">
        <v>80</v>
      </c>
      <c r="K10" s="47">
        <v>28526</v>
      </c>
      <c r="L10" s="144">
        <f t="shared" si="2"/>
        <v>35</v>
      </c>
      <c r="M10" s="143">
        <f t="shared" si="3"/>
        <v>1978</v>
      </c>
      <c r="N10" s="143">
        <f t="shared" si="5"/>
        <v>35</v>
      </c>
      <c r="O10" s="143">
        <f t="shared" si="4"/>
        <v>0</v>
      </c>
    </row>
    <row r="11" spans="1:15" x14ac:dyDescent="0.25">
      <c r="A11" s="144" t="str">
        <f t="shared" si="0"/>
        <v>25</v>
      </c>
      <c r="B11" s="130" t="s">
        <v>17</v>
      </c>
      <c r="C11" s="34">
        <v>109.75153495741731</v>
      </c>
      <c r="D11" s="137">
        <v>29</v>
      </c>
      <c r="E11" s="60">
        <f>IF(J11="M",VLOOKUP(D11,'Age Grading'!$A$5:$C$77,2),VLOOKUP(D11,'Age Grading'!$A$5:$C$77,3))</f>
        <v>147.6</v>
      </c>
      <c r="F11" s="169">
        <f t="shared" si="1"/>
        <v>0.74357408507735301</v>
      </c>
      <c r="H11" s="45" t="s">
        <v>235</v>
      </c>
      <c r="I11" s="45" t="s">
        <v>236</v>
      </c>
      <c r="J11" s="46" t="s">
        <v>80</v>
      </c>
      <c r="K11" s="47">
        <v>30742</v>
      </c>
      <c r="L11" s="144">
        <f t="shared" si="2"/>
        <v>29</v>
      </c>
      <c r="M11" s="143">
        <f t="shared" si="3"/>
        <v>1984</v>
      </c>
      <c r="N11" s="143">
        <f t="shared" si="5"/>
        <v>29</v>
      </c>
      <c r="O11" s="143">
        <f t="shared" si="4"/>
        <v>0</v>
      </c>
    </row>
    <row r="12" spans="1:15" x14ac:dyDescent="0.25">
      <c r="A12" s="144">
        <v>8</v>
      </c>
      <c r="B12" s="130" t="s">
        <v>4</v>
      </c>
      <c r="C12" s="34">
        <v>107.60883343236284</v>
      </c>
      <c r="D12" s="137">
        <v>45</v>
      </c>
      <c r="E12" s="60">
        <f>IF(J12="M",VLOOKUP(D12,'Age Grading'!$A$5:$C$77,2),VLOOKUP(D12,'Age Grading'!$A$5:$C$77,3))</f>
        <v>140.38235999999998</v>
      </c>
      <c r="F12" s="169">
        <f t="shared" si="1"/>
        <v>0.76654099156306288</v>
      </c>
      <c r="H12" s="45" t="s">
        <v>237</v>
      </c>
      <c r="I12" s="45" t="s">
        <v>238</v>
      </c>
      <c r="J12" s="46" t="s">
        <v>80</v>
      </c>
      <c r="K12" s="47">
        <v>25170</v>
      </c>
      <c r="L12" s="144">
        <f t="shared" si="2"/>
        <v>45</v>
      </c>
      <c r="M12" s="143">
        <f t="shared" si="3"/>
        <v>1968</v>
      </c>
      <c r="N12" s="143">
        <f t="shared" si="5"/>
        <v>45</v>
      </c>
      <c r="O12" s="143">
        <f t="shared" si="4"/>
        <v>0</v>
      </c>
    </row>
    <row r="13" spans="1:15" x14ac:dyDescent="0.25">
      <c r="A13" s="144" t="str">
        <f t="shared" ref="A13:A32" si="6">LEFT(B13,2)</f>
        <v>68</v>
      </c>
      <c r="B13" s="130" t="s">
        <v>194</v>
      </c>
      <c r="C13" s="34">
        <v>106.87651020003962</v>
      </c>
      <c r="D13" s="137">
        <v>53</v>
      </c>
      <c r="E13" s="60">
        <f>IF(J13="M",VLOOKUP(D13,'Age Grading'!$A$5:$C$77,2),VLOOKUP(D13,'Age Grading'!$A$5:$C$77,3))</f>
        <v>147.15064000000001</v>
      </c>
      <c r="F13" s="169">
        <f t="shared" si="1"/>
        <v>0.72630679825816324</v>
      </c>
      <c r="H13" s="45" t="s">
        <v>239</v>
      </c>
      <c r="I13" s="45" t="s">
        <v>240</v>
      </c>
      <c r="J13" s="46" t="s">
        <v>81</v>
      </c>
      <c r="K13" s="47">
        <v>22076</v>
      </c>
      <c r="L13" s="144">
        <f t="shared" si="2"/>
        <v>53</v>
      </c>
      <c r="M13" s="143">
        <f t="shared" si="3"/>
        <v>1960</v>
      </c>
      <c r="N13" s="143">
        <f t="shared" si="5"/>
        <v>53</v>
      </c>
      <c r="O13" s="143">
        <f t="shared" si="4"/>
        <v>0</v>
      </c>
    </row>
    <row r="14" spans="1:15" x14ac:dyDescent="0.25">
      <c r="A14" s="144" t="str">
        <f t="shared" si="6"/>
        <v>28</v>
      </c>
      <c r="B14" s="130" t="s">
        <v>20</v>
      </c>
      <c r="C14" s="34">
        <v>104.79372152901566</v>
      </c>
      <c r="D14" s="137">
        <v>44</v>
      </c>
      <c r="E14" s="60">
        <f>IF(J14="M",VLOOKUP(D14,'Age Grading'!$A$5:$C$77,2),VLOOKUP(D14,'Age Grading'!$A$5:$C$77,3))</f>
        <v>141.54839999999999</v>
      </c>
      <c r="F14" s="169">
        <f t="shared" si="1"/>
        <v>0.74033843921242248</v>
      </c>
      <c r="H14" s="45" t="s">
        <v>241</v>
      </c>
      <c r="I14" s="45" t="s">
        <v>242</v>
      </c>
      <c r="J14" s="46" t="s">
        <v>80</v>
      </c>
      <c r="K14" s="47">
        <v>25419</v>
      </c>
      <c r="L14" s="144">
        <f t="shared" si="2"/>
        <v>44</v>
      </c>
      <c r="M14" s="143">
        <f t="shared" si="3"/>
        <v>1969</v>
      </c>
      <c r="N14" s="143">
        <f t="shared" si="5"/>
        <v>44</v>
      </c>
      <c r="O14" s="143">
        <f t="shared" si="4"/>
        <v>0</v>
      </c>
    </row>
    <row r="15" spans="1:15" x14ac:dyDescent="0.25">
      <c r="A15" s="144" t="str">
        <f t="shared" si="6"/>
        <v>85</v>
      </c>
      <c r="B15" s="130" t="s">
        <v>72</v>
      </c>
      <c r="C15" s="34">
        <v>101.87571796395326</v>
      </c>
      <c r="D15" s="137">
        <v>52</v>
      </c>
      <c r="E15" s="60">
        <f>IF(J15="M",VLOOKUP(D15,'Age Grading'!$A$5:$C$77,2),VLOOKUP(D15,'Age Grading'!$A$5:$C$77,3))</f>
        <v>148.33616000000001</v>
      </c>
      <c r="F15" s="169">
        <f t="shared" si="1"/>
        <v>0.68678950543113193</v>
      </c>
      <c r="H15" s="45" t="s">
        <v>243</v>
      </c>
      <c r="I15" s="45" t="s">
        <v>244</v>
      </c>
      <c r="J15" s="46" t="s">
        <v>81</v>
      </c>
      <c r="K15" s="47">
        <v>22408</v>
      </c>
      <c r="L15" s="144">
        <f t="shared" si="2"/>
        <v>52</v>
      </c>
      <c r="M15" s="143">
        <f t="shared" si="3"/>
        <v>1961</v>
      </c>
      <c r="N15" s="143">
        <f t="shared" si="5"/>
        <v>52</v>
      </c>
      <c r="O15" s="143">
        <f t="shared" si="4"/>
        <v>0</v>
      </c>
    </row>
    <row r="16" spans="1:15" x14ac:dyDescent="0.25">
      <c r="A16" s="144" t="str">
        <f t="shared" si="6"/>
        <v>52</v>
      </c>
      <c r="B16" s="130" t="s">
        <v>40</v>
      </c>
      <c r="C16" s="34">
        <v>101.72469795999208</v>
      </c>
      <c r="D16" s="137">
        <v>57</v>
      </c>
      <c r="E16" s="60">
        <f>IF(J16="M",VLOOKUP(D16,'Age Grading'!$A$5:$C$77,2),VLOOKUP(D16,'Age Grading'!$A$5:$C$77,3))</f>
        <v>142.24616</v>
      </c>
      <c r="F16" s="169">
        <f t="shared" si="1"/>
        <v>0.71513141697457483</v>
      </c>
      <c r="H16" s="45" t="s">
        <v>245</v>
      </c>
      <c r="I16" s="51" t="s">
        <v>246</v>
      </c>
      <c r="J16" s="46" t="s">
        <v>81</v>
      </c>
      <c r="K16" s="47">
        <v>20511</v>
      </c>
      <c r="L16" s="144">
        <f t="shared" si="2"/>
        <v>57</v>
      </c>
      <c r="M16" s="143">
        <f t="shared" si="3"/>
        <v>1956</v>
      </c>
      <c r="N16" s="143">
        <f t="shared" si="5"/>
        <v>57</v>
      </c>
      <c r="O16" s="143">
        <f t="shared" si="4"/>
        <v>0</v>
      </c>
    </row>
    <row r="17" spans="1:15" x14ac:dyDescent="0.25">
      <c r="A17" s="144" t="str">
        <f t="shared" si="6"/>
        <v>23</v>
      </c>
      <c r="B17" s="130" t="s">
        <v>15</v>
      </c>
      <c r="C17" s="34">
        <v>101.51119033471974</v>
      </c>
      <c r="D17" s="137">
        <v>23</v>
      </c>
      <c r="E17" s="60">
        <f>IF(J17="M",VLOOKUP(D17,'Age Grading'!$A$5:$C$77,2),VLOOKUP(D17,'Age Grading'!$A$5:$C$77,3))</f>
        <v>147.6</v>
      </c>
      <c r="F17" s="169">
        <f t="shared" si="1"/>
        <v>0.68774519196964601</v>
      </c>
      <c r="H17" s="45" t="s">
        <v>247</v>
      </c>
      <c r="I17" s="45" t="s">
        <v>248</v>
      </c>
      <c r="J17" s="46" t="s">
        <v>80</v>
      </c>
      <c r="K17" s="47">
        <v>32932</v>
      </c>
      <c r="L17" s="144">
        <f t="shared" si="2"/>
        <v>23</v>
      </c>
      <c r="M17" s="143">
        <f t="shared" si="3"/>
        <v>1990</v>
      </c>
      <c r="N17" s="143">
        <f t="shared" si="5"/>
        <v>23</v>
      </c>
      <c r="O17" s="143">
        <f t="shared" si="4"/>
        <v>0</v>
      </c>
    </row>
    <row r="18" spans="1:15" x14ac:dyDescent="0.25">
      <c r="A18" s="144" t="str">
        <f t="shared" si="6"/>
        <v>82</v>
      </c>
      <c r="B18" s="130" t="s">
        <v>69</v>
      </c>
      <c r="C18" s="34">
        <v>101.33333333333333</v>
      </c>
      <c r="D18" s="137">
        <v>39</v>
      </c>
      <c r="E18" s="60">
        <f>IF(J18="M",VLOOKUP(D18,'Age Grading'!$A$5:$C$77,2),VLOOKUP(D18,'Age Grading'!$A$5:$C$77,3))</f>
        <v>162.4</v>
      </c>
      <c r="F18" s="169">
        <f t="shared" si="1"/>
        <v>0.62397372742200319</v>
      </c>
      <c r="H18" s="45" t="s">
        <v>249</v>
      </c>
      <c r="I18" s="45" t="s">
        <v>250</v>
      </c>
      <c r="J18" s="46" t="s">
        <v>81</v>
      </c>
      <c r="K18" s="47">
        <v>27328</v>
      </c>
      <c r="L18" s="144">
        <f t="shared" si="2"/>
        <v>39</v>
      </c>
      <c r="M18" s="143">
        <f t="shared" si="3"/>
        <v>1974</v>
      </c>
      <c r="N18" s="143">
        <f t="shared" si="5"/>
        <v>39</v>
      </c>
      <c r="O18" s="143">
        <f t="shared" si="4"/>
        <v>0</v>
      </c>
    </row>
    <row r="19" spans="1:15" x14ac:dyDescent="0.25">
      <c r="A19" s="144" t="str">
        <f t="shared" si="6"/>
        <v>79</v>
      </c>
      <c r="B19" s="130" t="s">
        <v>67</v>
      </c>
      <c r="C19" s="34">
        <v>101.32244008714598</v>
      </c>
      <c r="D19" s="137">
        <v>24</v>
      </c>
      <c r="E19" s="60">
        <f>IF(J19="M",VLOOKUP(D19,'Age Grading'!$A$5:$C$77,2),VLOOKUP(D19,'Age Grading'!$A$5:$C$77,3))</f>
        <v>162.4</v>
      </c>
      <c r="F19" s="169">
        <f t="shared" si="1"/>
        <v>0.62390665078291851</v>
      </c>
      <c r="H19" s="45" t="s">
        <v>251</v>
      </c>
      <c r="I19" s="45" t="s">
        <v>252</v>
      </c>
      <c r="J19" s="46" t="s">
        <v>81</v>
      </c>
      <c r="K19" s="47">
        <v>32648</v>
      </c>
      <c r="L19" s="144">
        <f t="shared" si="2"/>
        <v>24</v>
      </c>
      <c r="M19" s="143">
        <f t="shared" si="3"/>
        <v>1989</v>
      </c>
      <c r="N19" s="143">
        <f t="shared" si="5"/>
        <v>24</v>
      </c>
      <c r="O19" s="143">
        <f t="shared" si="4"/>
        <v>0</v>
      </c>
    </row>
    <row r="20" spans="1:15" x14ac:dyDescent="0.25">
      <c r="A20" s="144" t="str">
        <f t="shared" si="6"/>
        <v>20</v>
      </c>
      <c r="B20" s="130" t="s">
        <v>13</v>
      </c>
      <c r="C20" s="34">
        <v>100.9881164587047</v>
      </c>
      <c r="D20" s="137">
        <v>57</v>
      </c>
      <c r="E20" s="60">
        <f>IF(J20="M",VLOOKUP(D20,'Age Grading'!$A$5:$C$77,2),VLOOKUP(D20,'Age Grading'!$A$5:$C$77,3))</f>
        <v>125.85852</v>
      </c>
      <c r="F20" s="169">
        <f t="shared" si="1"/>
        <v>0.80239396155861908</v>
      </c>
      <c r="H20" s="45" t="s">
        <v>253</v>
      </c>
      <c r="I20" s="45" t="s">
        <v>254</v>
      </c>
      <c r="J20" s="46" t="s">
        <v>80</v>
      </c>
      <c r="K20" s="47">
        <v>20481</v>
      </c>
      <c r="L20" s="144">
        <f t="shared" si="2"/>
        <v>57</v>
      </c>
      <c r="M20" s="143">
        <f t="shared" si="3"/>
        <v>1956</v>
      </c>
      <c r="N20" s="143">
        <f t="shared" si="5"/>
        <v>57</v>
      </c>
      <c r="O20" s="143">
        <f t="shared" si="4"/>
        <v>0</v>
      </c>
    </row>
    <row r="21" spans="1:15" x14ac:dyDescent="0.25">
      <c r="A21" s="144" t="str">
        <f t="shared" si="6"/>
        <v>39</v>
      </c>
      <c r="B21" s="130" t="s">
        <v>29</v>
      </c>
      <c r="C21" s="34">
        <v>99.129332541097241</v>
      </c>
      <c r="D21" s="137">
        <v>38</v>
      </c>
      <c r="E21" s="60">
        <f>IF(J21="M",VLOOKUP(D21,'Age Grading'!$A$5:$C$77,2),VLOOKUP(D21,'Age Grading'!$A$5:$C$77,3))</f>
        <v>162.4</v>
      </c>
      <c r="F21" s="169">
        <f t="shared" si="1"/>
        <v>0.61040229397227364</v>
      </c>
      <c r="H21" s="45" t="s">
        <v>255</v>
      </c>
      <c r="I21" s="45" t="s">
        <v>256</v>
      </c>
      <c r="J21" s="46" t="s">
        <v>81</v>
      </c>
      <c r="K21" s="47">
        <v>27733</v>
      </c>
      <c r="L21" s="144">
        <f t="shared" si="2"/>
        <v>38</v>
      </c>
      <c r="M21" s="143">
        <f t="shared" si="3"/>
        <v>1975</v>
      </c>
      <c r="N21" s="143">
        <f t="shared" si="5"/>
        <v>38</v>
      </c>
      <c r="O21" s="143">
        <f t="shared" si="4"/>
        <v>0</v>
      </c>
    </row>
    <row r="22" spans="1:15" x14ac:dyDescent="0.25">
      <c r="A22" s="144" t="str">
        <f t="shared" si="6"/>
        <v>72</v>
      </c>
      <c r="B22" s="130" t="s">
        <v>60</v>
      </c>
      <c r="C22" s="34">
        <v>98.344820756585463</v>
      </c>
      <c r="D22" s="137">
        <v>56</v>
      </c>
      <c r="E22" s="60">
        <f>IF(J22="M",VLOOKUP(D22,'Age Grading'!$A$5:$C$77,2),VLOOKUP(D22,'Age Grading'!$A$5:$C$77,3))</f>
        <v>143.49664000000001</v>
      </c>
      <c r="F22" s="169">
        <f t="shared" si="1"/>
        <v>0.685345808491303</v>
      </c>
      <c r="H22" s="45" t="s">
        <v>257</v>
      </c>
      <c r="I22" s="45" t="s">
        <v>258</v>
      </c>
      <c r="J22" s="46" t="s">
        <v>81</v>
      </c>
      <c r="K22" s="47">
        <v>20958</v>
      </c>
      <c r="L22" s="144">
        <f t="shared" si="2"/>
        <v>56</v>
      </c>
      <c r="M22" s="143">
        <f t="shared" si="3"/>
        <v>1957</v>
      </c>
      <c r="N22" s="143">
        <f t="shared" si="5"/>
        <v>56</v>
      </c>
      <c r="O22" s="143">
        <f t="shared" si="4"/>
        <v>0</v>
      </c>
    </row>
    <row r="23" spans="1:15" x14ac:dyDescent="0.25">
      <c r="A23" s="144" t="str">
        <f t="shared" si="6"/>
        <v>40</v>
      </c>
      <c r="B23" s="130" t="s">
        <v>30</v>
      </c>
      <c r="C23" s="34">
        <v>97.606852842146964</v>
      </c>
      <c r="D23" s="137">
        <v>41</v>
      </c>
      <c r="E23" s="60">
        <f>IF(J23="M",VLOOKUP(D23,'Age Grading'!$A$5:$C$77,2),VLOOKUP(D23,'Age Grading'!$A$5:$C$77,3))</f>
        <v>161.11704</v>
      </c>
      <c r="F23" s="169">
        <f t="shared" si="1"/>
        <v>0.60581334439949341</v>
      </c>
      <c r="H23" s="45" t="s">
        <v>259</v>
      </c>
      <c r="I23" s="51" t="s">
        <v>260</v>
      </c>
      <c r="J23" s="46" t="s">
        <v>81</v>
      </c>
      <c r="K23" s="47">
        <v>26346</v>
      </c>
      <c r="L23" s="144">
        <f t="shared" si="2"/>
        <v>41</v>
      </c>
      <c r="M23" s="143">
        <f t="shared" si="3"/>
        <v>1972</v>
      </c>
      <c r="N23" s="143">
        <f t="shared" si="5"/>
        <v>41</v>
      </c>
      <c r="O23" s="143">
        <f t="shared" si="4"/>
        <v>0</v>
      </c>
    </row>
    <row r="24" spans="1:15" x14ac:dyDescent="0.25">
      <c r="A24" s="144" t="str">
        <f t="shared" si="6"/>
        <v>84</v>
      </c>
      <c r="B24" s="130" t="s">
        <v>71</v>
      </c>
      <c r="C24" s="34">
        <v>97.48346207169736</v>
      </c>
      <c r="D24" s="137">
        <v>56</v>
      </c>
      <c r="E24" s="60">
        <f>IF(J24="M",VLOOKUP(D24,'Age Grading'!$A$5:$C$77,2),VLOOKUP(D24,'Age Grading'!$A$5:$C$77,3))</f>
        <v>143.49664000000001</v>
      </c>
      <c r="F24" s="169">
        <f t="shared" si="1"/>
        <v>0.67934316839542275</v>
      </c>
      <c r="H24" s="45" t="s">
        <v>261</v>
      </c>
      <c r="I24" s="45" t="s">
        <v>262</v>
      </c>
      <c r="J24" s="46" t="s">
        <v>81</v>
      </c>
      <c r="K24" s="47">
        <v>20852</v>
      </c>
      <c r="L24" s="144">
        <f t="shared" si="2"/>
        <v>56</v>
      </c>
      <c r="M24" s="143">
        <f t="shared" si="3"/>
        <v>1957</v>
      </c>
      <c r="N24" s="143">
        <f t="shared" si="5"/>
        <v>56</v>
      </c>
      <c r="O24" s="143">
        <f t="shared" si="4"/>
        <v>0</v>
      </c>
    </row>
    <row r="25" spans="1:15" x14ac:dyDescent="0.25">
      <c r="A25" s="144" t="str">
        <f t="shared" si="6"/>
        <v>75</v>
      </c>
      <c r="B25" s="130" t="s">
        <v>63</v>
      </c>
      <c r="C25" s="34">
        <v>93.509803921568633</v>
      </c>
      <c r="D25" s="137">
        <v>37</v>
      </c>
      <c r="E25" s="60">
        <f>IF(J25="M",VLOOKUP(D25,'Age Grading'!$A$5:$C$77,2),VLOOKUP(D25,'Age Grading'!$A$5:$C$77,3))</f>
        <v>162.4</v>
      </c>
      <c r="F25" s="169">
        <f t="shared" si="1"/>
        <v>0.57579928523133395</v>
      </c>
      <c r="H25" s="45" t="s">
        <v>263</v>
      </c>
      <c r="I25" s="45" t="s">
        <v>264</v>
      </c>
      <c r="J25" s="46" t="s">
        <v>81</v>
      </c>
      <c r="K25" s="47">
        <v>27872</v>
      </c>
      <c r="L25" s="144">
        <f t="shared" si="2"/>
        <v>37</v>
      </c>
      <c r="M25" s="143">
        <f t="shared" si="3"/>
        <v>1976</v>
      </c>
      <c r="N25" s="143">
        <f t="shared" si="5"/>
        <v>37</v>
      </c>
      <c r="O25" s="143">
        <f t="shared" si="4"/>
        <v>0</v>
      </c>
    </row>
    <row r="26" spans="1:15" x14ac:dyDescent="0.25">
      <c r="A26" s="144" t="str">
        <f t="shared" si="6"/>
        <v>66</v>
      </c>
      <c r="B26" s="130" t="s">
        <v>54</v>
      </c>
      <c r="C26" s="34">
        <v>93.443157060804126</v>
      </c>
      <c r="D26" s="137">
        <v>32</v>
      </c>
      <c r="E26" s="60">
        <f>IF(J26="M",VLOOKUP(D26,'Age Grading'!$A$5:$C$77,2),VLOOKUP(D26,'Age Grading'!$A$5:$C$77,3))</f>
        <v>162.4</v>
      </c>
      <c r="F26" s="169">
        <f t="shared" si="1"/>
        <v>0.57538889815766081</v>
      </c>
      <c r="H26" s="45" t="s">
        <v>265</v>
      </c>
      <c r="I26" s="45" t="s">
        <v>266</v>
      </c>
      <c r="J26" s="46" t="s">
        <v>81</v>
      </c>
      <c r="K26" s="47">
        <v>29773</v>
      </c>
      <c r="L26" s="144">
        <f t="shared" si="2"/>
        <v>32</v>
      </c>
      <c r="M26" s="143">
        <f t="shared" si="3"/>
        <v>1981</v>
      </c>
      <c r="N26" s="143">
        <f t="shared" si="5"/>
        <v>32</v>
      </c>
      <c r="O26" s="143">
        <f t="shared" si="4"/>
        <v>0</v>
      </c>
    </row>
    <row r="27" spans="1:15" x14ac:dyDescent="0.25">
      <c r="A27" s="144" t="str">
        <f t="shared" si="6"/>
        <v>26</v>
      </c>
      <c r="B27" s="130" t="s">
        <v>18</v>
      </c>
      <c r="C27" s="34">
        <v>93.083580907110317</v>
      </c>
      <c r="D27" s="137">
        <v>36</v>
      </c>
      <c r="E27" s="60">
        <f>IF(J27="M",VLOOKUP(D27,'Age Grading'!$A$5:$C$77,2),VLOOKUP(D27,'Age Grading'!$A$5:$C$77,3))</f>
        <v>147.6</v>
      </c>
      <c r="F27" s="169">
        <f t="shared" si="1"/>
        <v>0.63064756712134362</v>
      </c>
      <c r="H27" s="45" t="s">
        <v>267</v>
      </c>
      <c r="I27" s="45" t="s">
        <v>268</v>
      </c>
      <c r="J27" s="46" t="s">
        <v>80</v>
      </c>
      <c r="K27" s="47">
        <v>28305</v>
      </c>
      <c r="L27" s="144">
        <f t="shared" si="2"/>
        <v>36</v>
      </c>
      <c r="M27" s="143">
        <f t="shared" si="3"/>
        <v>1977</v>
      </c>
      <c r="N27" s="143">
        <f t="shared" si="5"/>
        <v>36</v>
      </c>
      <c r="O27" s="143">
        <f t="shared" si="4"/>
        <v>0</v>
      </c>
    </row>
    <row r="28" spans="1:15" x14ac:dyDescent="0.25">
      <c r="A28" s="144" t="str">
        <f t="shared" si="6"/>
        <v>87</v>
      </c>
      <c r="B28" s="130" t="s">
        <v>74</v>
      </c>
      <c r="C28" s="34">
        <v>92.717270746682516</v>
      </c>
      <c r="D28" s="137">
        <v>46</v>
      </c>
      <c r="E28" s="60">
        <f>IF(J28="M",VLOOKUP(D28,'Age Grading'!$A$5:$C$77,2),VLOOKUP(D28,'Age Grading'!$A$5:$C$77,3))</f>
        <v>155.38432</v>
      </c>
      <c r="F28" s="169">
        <f t="shared" si="1"/>
        <v>0.59669644109960718</v>
      </c>
      <c r="H28" s="45" t="s">
        <v>269</v>
      </c>
      <c r="I28" s="45" t="s">
        <v>270</v>
      </c>
      <c r="J28" s="46" t="s">
        <v>81</v>
      </c>
      <c r="K28" s="47">
        <v>24647</v>
      </c>
      <c r="L28" s="144">
        <f t="shared" si="2"/>
        <v>46</v>
      </c>
      <c r="M28" s="143">
        <f t="shared" si="3"/>
        <v>1967</v>
      </c>
      <c r="N28" s="143">
        <f t="shared" si="5"/>
        <v>46</v>
      </c>
      <c r="O28" s="143">
        <f t="shared" si="4"/>
        <v>0</v>
      </c>
    </row>
    <row r="29" spans="1:15" x14ac:dyDescent="0.25">
      <c r="A29" s="144" t="str">
        <f t="shared" si="6"/>
        <v>24</v>
      </c>
      <c r="B29" s="130" t="s">
        <v>16</v>
      </c>
      <c r="C29" s="34">
        <v>91.297979797979792</v>
      </c>
      <c r="D29" s="137">
        <v>47</v>
      </c>
      <c r="E29" s="60">
        <f>IF(J29="M",VLOOKUP(D29,'Age Grading'!$A$5:$C$77,2),VLOOKUP(D29,'Age Grading'!$A$5:$C$77,3))</f>
        <v>138.02076</v>
      </c>
      <c r="F29" s="169">
        <f t="shared" si="1"/>
        <v>0.6614800541453314</v>
      </c>
      <c r="H29" s="45" t="s">
        <v>271</v>
      </c>
      <c r="I29" s="45" t="s">
        <v>272</v>
      </c>
      <c r="J29" s="46" t="s">
        <v>80</v>
      </c>
      <c r="K29" s="47">
        <v>24263</v>
      </c>
      <c r="L29" s="144">
        <f t="shared" si="2"/>
        <v>47</v>
      </c>
      <c r="M29" s="143">
        <f t="shared" si="3"/>
        <v>1966</v>
      </c>
      <c r="N29" s="143">
        <f t="shared" si="5"/>
        <v>47</v>
      </c>
      <c r="O29" s="143">
        <f t="shared" si="4"/>
        <v>0</v>
      </c>
    </row>
    <row r="30" spans="1:15" x14ac:dyDescent="0.25">
      <c r="A30" s="144" t="str">
        <f t="shared" si="6"/>
        <v>64</v>
      </c>
      <c r="B30" s="130" t="s">
        <v>52</v>
      </c>
      <c r="C30" s="34">
        <v>91.07585660526837</v>
      </c>
      <c r="D30" s="137">
        <v>42</v>
      </c>
      <c r="E30" s="60">
        <f>IF(J30="M",VLOOKUP(D30,'Age Grading'!$A$5:$C$77,2),VLOOKUP(D30,'Age Grading'!$A$5:$C$77,3))</f>
        <v>159.98024000000001</v>
      </c>
      <c r="F30" s="169">
        <f t="shared" si="1"/>
        <v>0.56929441164276517</v>
      </c>
      <c r="H30" s="45" t="s">
        <v>273</v>
      </c>
      <c r="I30" s="45" t="s">
        <v>274</v>
      </c>
      <c r="J30" s="46" t="s">
        <v>81</v>
      </c>
      <c r="K30" s="47">
        <v>26032</v>
      </c>
      <c r="L30" s="144">
        <f t="shared" si="2"/>
        <v>42</v>
      </c>
      <c r="M30" s="143">
        <f t="shared" si="3"/>
        <v>1971</v>
      </c>
      <c r="N30" s="143">
        <f t="shared" si="5"/>
        <v>42</v>
      </c>
      <c r="O30" s="143">
        <f t="shared" si="4"/>
        <v>0</v>
      </c>
    </row>
    <row r="31" spans="1:15" x14ac:dyDescent="0.25">
      <c r="A31" s="144" t="str">
        <f t="shared" si="6"/>
        <v>61</v>
      </c>
      <c r="B31" s="130" t="s">
        <v>49</v>
      </c>
      <c r="C31" s="34">
        <v>90.957714398890872</v>
      </c>
      <c r="D31" s="137">
        <v>52</v>
      </c>
      <c r="E31" s="60">
        <f>IF(J31="M",VLOOKUP(D31,'Age Grading'!$A$5:$C$77,2),VLOOKUP(D31,'Age Grading'!$A$5:$C$77,3))</f>
        <v>148.33616000000001</v>
      </c>
      <c r="F31" s="169">
        <f t="shared" si="1"/>
        <v>0.61318638960918814</v>
      </c>
      <c r="H31" s="45" t="s">
        <v>276</v>
      </c>
      <c r="I31" s="45" t="s">
        <v>277</v>
      </c>
      <c r="J31" s="46" t="s">
        <v>81</v>
      </c>
      <c r="K31" s="47">
        <v>22325</v>
      </c>
      <c r="L31" s="144">
        <f t="shared" si="2"/>
        <v>52</v>
      </c>
      <c r="M31" s="143">
        <f t="shared" si="3"/>
        <v>1961</v>
      </c>
      <c r="N31" s="143">
        <f t="shared" si="5"/>
        <v>52</v>
      </c>
      <c r="O31" s="143">
        <f t="shared" si="4"/>
        <v>0</v>
      </c>
    </row>
    <row r="32" spans="1:15" x14ac:dyDescent="0.25">
      <c r="A32" s="144" t="str">
        <f t="shared" si="6"/>
        <v>31</v>
      </c>
      <c r="B32" s="130" t="s">
        <v>23</v>
      </c>
      <c r="C32" s="34">
        <v>90.599029510794225</v>
      </c>
      <c r="D32" s="137">
        <v>31</v>
      </c>
      <c r="E32" s="60">
        <f>IF(J32="M",VLOOKUP(D32,'Age Grading'!$A$5:$C$77,2),VLOOKUP(D32,'Age Grading'!$A$5:$C$77,3))</f>
        <v>147.6</v>
      </c>
      <c r="F32" s="169">
        <f t="shared" si="1"/>
        <v>0.6138145630812617</v>
      </c>
      <c r="H32" s="45" t="s">
        <v>278</v>
      </c>
      <c r="I32" s="45" t="s">
        <v>279</v>
      </c>
      <c r="J32" s="46" t="s">
        <v>80</v>
      </c>
      <c r="K32" s="47">
        <v>30005</v>
      </c>
      <c r="L32" s="144">
        <f t="shared" si="2"/>
        <v>31</v>
      </c>
      <c r="M32" s="143">
        <f t="shared" si="3"/>
        <v>1982</v>
      </c>
      <c r="N32" s="143">
        <f t="shared" si="5"/>
        <v>31</v>
      </c>
      <c r="O32" s="143">
        <f t="shared" si="4"/>
        <v>0</v>
      </c>
    </row>
    <row r="33" spans="1:15" x14ac:dyDescent="0.25">
      <c r="A33" s="144">
        <v>9</v>
      </c>
      <c r="B33" s="130" t="s">
        <v>5</v>
      </c>
      <c r="C33" s="34">
        <v>90.085858585858588</v>
      </c>
      <c r="D33" s="137">
        <v>31</v>
      </c>
      <c r="E33" s="60">
        <f>IF(J33="M",VLOOKUP(D33,'Age Grading'!$A$5:$C$77,2),VLOOKUP(D33,'Age Grading'!$A$5:$C$77,3))</f>
        <v>147.6</v>
      </c>
      <c r="F33" s="169">
        <f t="shared" si="1"/>
        <v>0.61033779529714494</v>
      </c>
      <c r="H33" s="45" t="s">
        <v>280</v>
      </c>
      <c r="I33" s="45" t="s">
        <v>281</v>
      </c>
      <c r="J33" s="46" t="s">
        <v>80</v>
      </c>
      <c r="K33" s="47">
        <v>30201</v>
      </c>
      <c r="L33" s="144">
        <f t="shared" si="2"/>
        <v>31</v>
      </c>
      <c r="M33" s="143">
        <f t="shared" si="3"/>
        <v>1982</v>
      </c>
      <c r="N33" s="143">
        <f t="shared" si="5"/>
        <v>31</v>
      </c>
      <c r="O33" s="143">
        <f t="shared" si="4"/>
        <v>0</v>
      </c>
    </row>
    <row r="34" spans="1:15" x14ac:dyDescent="0.25">
      <c r="A34" s="144" t="str">
        <f t="shared" ref="A34:A49" si="7">LEFT(B34,2)</f>
        <v>63</v>
      </c>
      <c r="B34" s="130" t="s">
        <v>51</v>
      </c>
      <c r="C34" s="34">
        <v>87.733115468409579</v>
      </c>
      <c r="D34" s="137">
        <v>48</v>
      </c>
      <c r="E34" s="60">
        <f>IF(J34="M",VLOOKUP(D34,'Age Grading'!$A$5:$C$77,2),VLOOKUP(D34,'Age Grading'!$A$5:$C$77,3))</f>
        <v>153.06200000000001</v>
      </c>
      <c r="F34" s="169">
        <f t="shared" si="1"/>
        <v>0.5731867835805724</v>
      </c>
      <c r="H34" s="45" t="s">
        <v>282</v>
      </c>
      <c r="I34" s="45" t="s">
        <v>283</v>
      </c>
      <c r="J34" s="46" t="s">
        <v>81</v>
      </c>
      <c r="K34" s="47">
        <v>23975</v>
      </c>
      <c r="L34" s="144">
        <f t="shared" si="2"/>
        <v>48</v>
      </c>
      <c r="M34" s="143">
        <f t="shared" si="3"/>
        <v>1965</v>
      </c>
      <c r="N34" s="143">
        <f t="shared" si="5"/>
        <v>48</v>
      </c>
      <c r="O34" s="143">
        <f t="shared" si="4"/>
        <v>0</v>
      </c>
    </row>
    <row r="35" spans="1:15" x14ac:dyDescent="0.25">
      <c r="A35" s="144" t="str">
        <f t="shared" si="7"/>
        <v>51</v>
      </c>
      <c r="B35" s="130" t="s">
        <v>39</v>
      </c>
      <c r="C35" s="34">
        <v>87.624381065557543</v>
      </c>
      <c r="D35" s="137">
        <v>51</v>
      </c>
      <c r="E35" s="60">
        <f>IF(J35="M",VLOOKUP(D35,'Age Grading'!$A$5:$C$77,2),VLOOKUP(D35,'Age Grading'!$A$5:$C$77,3))</f>
        <v>149.53791999999999</v>
      </c>
      <c r="F35" s="169">
        <f t="shared" si="1"/>
        <v>0.58596763326357326</v>
      </c>
      <c r="H35" s="45" t="s">
        <v>284</v>
      </c>
      <c r="I35" s="51" t="s">
        <v>285</v>
      </c>
      <c r="J35" s="46" t="s">
        <v>81</v>
      </c>
      <c r="K35" s="47">
        <v>22985</v>
      </c>
      <c r="L35" s="144">
        <f t="shared" si="2"/>
        <v>51</v>
      </c>
      <c r="M35" s="143">
        <f t="shared" si="3"/>
        <v>1962</v>
      </c>
      <c r="N35" s="143">
        <f t="shared" si="5"/>
        <v>51</v>
      </c>
      <c r="O35" s="143">
        <f t="shared" si="4"/>
        <v>0</v>
      </c>
    </row>
    <row r="36" spans="1:15" x14ac:dyDescent="0.25">
      <c r="A36" s="144" t="str">
        <f t="shared" si="7"/>
        <v>16</v>
      </c>
      <c r="B36" s="130" t="s">
        <v>9</v>
      </c>
      <c r="C36" s="34">
        <v>86.908694791047722</v>
      </c>
      <c r="D36" s="137">
        <v>35</v>
      </c>
      <c r="E36" s="60">
        <f>IF(J36="M",VLOOKUP(D36,'Age Grading'!$A$5:$C$77,2),VLOOKUP(D36,'Age Grading'!$A$5:$C$77,3))</f>
        <v>147.6</v>
      </c>
      <c r="F36" s="169">
        <f t="shared" si="1"/>
        <v>0.58881229533230162</v>
      </c>
      <c r="H36" s="45" t="s">
        <v>286</v>
      </c>
      <c r="I36" s="45" t="s">
        <v>287</v>
      </c>
      <c r="J36" s="46" t="s">
        <v>80</v>
      </c>
      <c r="K36" s="47">
        <v>28608</v>
      </c>
      <c r="L36" s="144">
        <f t="shared" si="2"/>
        <v>35</v>
      </c>
      <c r="M36" s="143">
        <f t="shared" si="3"/>
        <v>1978</v>
      </c>
      <c r="N36" s="143">
        <f t="shared" si="5"/>
        <v>35</v>
      </c>
      <c r="O36" s="143">
        <f t="shared" si="4"/>
        <v>0</v>
      </c>
    </row>
    <row r="37" spans="1:15" x14ac:dyDescent="0.25">
      <c r="A37" s="144" t="str">
        <f t="shared" si="7"/>
        <v>60</v>
      </c>
      <c r="B37" s="130" t="s">
        <v>48</v>
      </c>
      <c r="C37" s="34">
        <v>86.666666666666671</v>
      </c>
      <c r="D37" s="137">
        <v>47</v>
      </c>
      <c r="E37" s="60">
        <f>IF(J37="M",VLOOKUP(D37,'Age Grading'!$A$5:$C$77,2),VLOOKUP(D37,'Age Grading'!$A$5:$C$77,3))</f>
        <v>154.23128</v>
      </c>
      <c r="F37" s="169">
        <f t="shared" si="1"/>
        <v>0.56192665110907902</v>
      </c>
      <c r="H37" s="45" t="s">
        <v>288</v>
      </c>
      <c r="I37" s="45" t="s">
        <v>224</v>
      </c>
      <c r="J37" s="46" t="s">
        <v>81</v>
      </c>
      <c r="K37" s="47">
        <v>24201</v>
      </c>
      <c r="L37" s="144">
        <f t="shared" si="2"/>
        <v>47</v>
      </c>
      <c r="M37" s="143">
        <f t="shared" si="3"/>
        <v>1966</v>
      </c>
      <c r="N37" s="143">
        <f t="shared" si="5"/>
        <v>47</v>
      </c>
      <c r="O37" s="143">
        <f t="shared" si="4"/>
        <v>0</v>
      </c>
    </row>
    <row r="38" spans="1:15" x14ac:dyDescent="0.25">
      <c r="A38" s="144" t="str">
        <f t="shared" si="7"/>
        <v>29</v>
      </c>
      <c r="B38" s="130" t="s">
        <v>21</v>
      </c>
      <c r="C38" s="34">
        <v>85.965240641711233</v>
      </c>
      <c r="D38" s="137">
        <v>59</v>
      </c>
      <c r="E38" s="60">
        <f>IF(J38="M",VLOOKUP(D38,'Age Grading'!$A$5:$C$77,2),VLOOKUP(D38,'Age Grading'!$A$5:$C$77,3))</f>
        <v>123.33456</v>
      </c>
      <c r="F38" s="169">
        <f t="shared" si="1"/>
        <v>0.69700853225333792</v>
      </c>
      <c r="H38" s="45" t="s">
        <v>261</v>
      </c>
      <c r="I38" s="45" t="s">
        <v>289</v>
      </c>
      <c r="J38" s="46" t="s">
        <v>80</v>
      </c>
      <c r="K38" s="47">
        <v>19967</v>
      </c>
      <c r="L38" s="144">
        <f t="shared" si="2"/>
        <v>59</v>
      </c>
      <c r="M38" s="143">
        <f t="shared" si="3"/>
        <v>1954</v>
      </c>
      <c r="N38" s="143">
        <f t="shared" si="5"/>
        <v>59</v>
      </c>
      <c r="O38" s="143">
        <f t="shared" si="4"/>
        <v>0</v>
      </c>
    </row>
    <row r="39" spans="1:15" x14ac:dyDescent="0.25">
      <c r="A39" s="144" t="str">
        <f t="shared" si="7"/>
        <v>27</v>
      </c>
      <c r="B39" s="130" t="s">
        <v>19</v>
      </c>
      <c r="C39" s="34">
        <v>85.418498712616355</v>
      </c>
      <c r="D39" s="137">
        <v>54</v>
      </c>
      <c r="E39" s="60">
        <f>IF(J39="M",VLOOKUP(D39,'Age Grading'!$A$5:$C$77,2),VLOOKUP(D39,'Age Grading'!$A$5:$C$77,3))</f>
        <v>129.59279999999998</v>
      </c>
      <c r="F39" s="169">
        <f t="shared" si="1"/>
        <v>0.65912997259582606</v>
      </c>
      <c r="H39" s="45" t="s">
        <v>290</v>
      </c>
      <c r="I39" s="45" t="s">
        <v>291</v>
      </c>
      <c r="J39" s="46" t="s">
        <v>80</v>
      </c>
      <c r="K39" s="47">
        <v>21753</v>
      </c>
      <c r="L39" s="144">
        <f t="shared" si="2"/>
        <v>54</v>
      </c>
      <c r="M39" s="143">
        <f t="shared" si="3"/>
        <v>1959</v>
      </c>
      <c r="N39" s="143">
        <f t="shared" si="5"/>
        <v>54</v>
      </c>
      <c r="O39" s="143">
        <f t="shared" si="4"/>
        <v>0</v>
      </c>
    </row>
    <row r="40" spans="1:15" x14ac:dyDescent="0.25">
      <c r="A40" s="144" t="str">
        <f t="shared" si="7"/>
        <v>17</v>
      </c>
      <c r="B40" s="130" t="s">
        <v>10</v>
      </c>
      <c r="C40" s="34">
        <v>85.222321251733021</v>
      </c>
      <c r="D40" s="137">
        <v>44</v>
      </c>
      <c r="E40" s="60">
        <f>IF(J40="M",VLOOKUP(D40,'Age Grading'!$A$5:$C$77,2),VLOOKUP(D40,'Age Grading'!$A$5:$C$77,3))</f>
        <v>141.54839999999999</v>
      </c>
      <c r="F40" s="169">
        <f t="shared" si="1"/>
        <v>0.60207195031334182</v>
      </c>
      <c r="H40" s="45" t="s">
        <v>292</v>
      </c>
      <c r="I40" s="45" t="s">
        <v>293</v>
      </c>
      <c r="J40" s="46" t="s">
        <v>80</v>
      </c>
      <c r="K40" s="47">
        <v>25211</v>
      </c>
      <c r="L40" s="144">
        <f t="shared" si="2"/>
        <v>45</v>
      </c>
      <c r="M40" s="143">
        <f t="shared" si="3"/>
        <v>1969</v>
      </c>
      <c r="N40" s="143">
        <f t="shared" si="5"/>
        <v>44</v>
      </c>
      <c r="O40" s="143">
        <f t="shared" si="4"/>
        <v>-1</v>
      </c>
    </row>
    <row r="41" spans="1:15" x14ac:dyDescent="0.25">
      <c r="A41" s="144" t="str">
        <f t="shared" si="7"/>
        <v>83</v>
      </c>
      <c r="B41" s="130" t="s">
        <v>70</v>
      </c>
      <c r="C41" s="34">
        <v>85.049712814418697</v>
      </c>
      <c r="D41" s="137">
        <v>39</v>
      </c>
      <c r="E41" s="60">
        <f>IF(J41="M",VLOOKUP(D41,'Age Grading'!$A$5:$C$77,2),VLOOKUP(D41,'Age Grading'!$A$5:$C$77,3))</f>
        <v>162.4</v>
      </c>
      <c r="F41" s="169">
        <f t="shared" si="1"/>
        <v>0.52370512816760284</v>
      </c>
      <c r="H41" s="45" t="s">
        <v>261</v>
      </c>
      <c r="I41" s="45" t="s">
        <v>294</v>
      </c>
      <c r="J41" s="46" t="s">
        <v>81</v>
      </c>
      <c r="K41" s="47">
        <v>27138</v>
      </c>
      <c r="L41" s="144">
        <f t="shared" si="2"/>
        <v>39</v>
      </c>
      <c r="M41" s="143">
        <f t="shared" si="3"/>
        <v>1974</v>
      </c>
      <c r="N41" s="143">
        <f t="shared" si="5"/>
        <v>39</v>
      </c>
      <c r="O41" s="143">
        <f t="shared" si="4"/>
        <v>0</v>
      </c>
    </row>
    <row r="42" spans="1:15" x14ac:dyDescent="0.25">
      <c r="A42" s="144" t="str">
        <f t="shared" si="7"/>
        <v>53</v>
      </c>
      <c r="B42" s="130" t="s">
        <v>41</v>
      </c>
      <c r="C42" s="34">
        <v>84.696870667458896</v>
      </c>
      <c r="D42" s="137">
        <v>38</v>
      </c>
      <c r="E42" s="60">
        <f>IF(J42="M",VLOOKUP(D42,'Age Grading'!$A$5:$C$77,2),VLOOKUP(D42,'Age Grading'!$A$5:$C$77,3))</f>
        <v>162.4</v>
      </c>
      <c r="F42" s="169">
        <f t="shared" si="1"/>
        <v>0.52153245484888477</v>
      </c>
      <c r="H42" s="45" t="s">
        <v>296</v>
      </c>
      <c r="I42" s="51" t="s">
        <v>258</v>
      </c>
      <c r="J42" s="46" t="s">
        <v>81</v>
      </c>
      <c r="K42" s="47">
        <v>27535</v>
      </c>
      <c r="L42" s="144">
        <f t="shared" si="2"/>
        <v>38</v>
      </c>
      <c r="M42" s="143">
        <f t="shared" si="3"/>
        <v>1975</v>
      </c>
      <c r="N42" s="143">
        <f t="shared" si="5"/>
        <v>38</v>
      </c>
      <c r="O42" s="143">
        <f t="shared" si="4"/>
        <v>0</v>
      </c>
    </row>
    <row r="43" spans="1:15" x14ac:dyDescent="0.25">
      <c r="A43" s="144" t="str">
        <f t="shared" si="7"/>
        <v>73</v>
      </c>
      <c r="B43" s="130" t="s">
        <v>61</v>
      </c>
      <c r="C43" s="34">
        <v>83.715092097445037</v>
      </c>
      <c r="D43" s="137">
        <v>62</v>
      </c>
      <c r="E43" s="60">
        <f>IF(J43="M",VLOOKUP(D43,'Age Grading'!$A$5:$C$77,2),VLOOKUP(D43,'Age Grading'!$A$5:$C$77,3))</f>
        <v>135.8476</v>
      </c>
      <c r="F43" s="169">
        <f t="shared" si="1"/>
        <v>0.6162427020973873</v>
      </c>
      <c r="H43" s="45" t="s">
        <v>297</v>
      </c>
      <c r="I43" s="45" t="s">
        <v>214</v>
      </c>
      <c r="J43" s="46" t="s">
        <v>81</v>
      </c>
      <c r="K43" s="47">
        <v>18782</v>
      </c>
      <c r="L43" s="144">
        <f t="shared" si="2"/>
        <v>62</v>
      </c>
      <c r="M43" s="143">
        <f t="shared" si="3"/>
        <v>1951</v>
      </c>
      <c r="N43" s="143">
        <f t="shared" si="5"/>
        <v>62</v>
      </c>
      <c r="O43" s="143">
        <f t="shared" si="4"/>
        <v>0</v>
      </c>
    </row>
    <row r="44" spans="1:15" x14ac:dyDescent="0.25">
      <c r="A44" s="144" t="str">
        <f t="shared" si="7"/>
        <v>14</v>
      </c>
      <c r="B44" s="130" t="s">
        <v>8</v>
      </c>
      <c r="C44" s="34">
        <v>82.988017429193903</v>
      </c>
      <c r="D44" s="137">
        <v>25</v>
      </c>
      <c r="E44" s="60">
        <f>IF(J44="M",VLOOKUP(D44,'Age Grading'!$A$5:$C$77,2),VLOOKUP(D44,'Age Grading'!$A$5:$C$77,3))</f>
        <v>147.6</v>
      </c>
      <c r="F44" s="169">
        <f t="shared" si="1"/>
        <v>0.5622494405771945</v>
      </c>
      <c r="H44" s="45" t="s">
        <v>298</v>
      </c>
      <c r="I44" s="45" t="s">
        <v>299</v>
      </c>
      <c r="J44" s="46" t="s">
        <v>80</v>
      </c>
      <c r="K44" s="47">
        <v>32312</v>
      </c>
      <c r="L44" s="144">
        <f t="shared" si="2"/>
        <v>25</v>
      </c>
      <c r="M44" s="143">
        <f t="shared" si="3"/>
        <v>1988</v>
      </c>
      <c r="N44" s="143">
        <f t="shared" si="5"/>
        <v>25</v>
      </c>
      <c r="O44" s="143">
        <f t="shared" si="4"/>
        <v>0</v>
      </c>
    </row>
    <row r="45" spans="1:15" x14ac:dyDescent="0.25">
      <c r="A45" s="144" t="str">
        <f t="shared" si="7"/>
        <v>74</v>
      </c>
      <c r="B45" s="130" t="s">
        <v>62</v>
      </c>
      <c r="C45" s="34">
        <v>82.598930481283404</v>
      </c>
      <c r="D45" s="137">
        <v>37</v>
      </c>
      <c r="E45" s="60">
        <f>IF(J45="M",VLOOKUP(D45,'Age Grading'!$A$5:$C$77,2),VLOOKUP(D45,'Age Grading'!$A$5:$C$77,3))</f>
        <v>162.4</v>
      </c>
      <c r="F45" s="169">
        <f t="shared" si="1"/>
        <v>0.50861410394878936</v>
      </c>
      <c r="H45" s="45" t="s">
        <v>300</v>
      </c>
      <c r="I45" s="45" t="s">
        <v>301</v>
      </c>
      <c r="J45" s="46" t="s">
        <v>81</v>
      </c>
      <c r="K45" s="47">
        <v>28003</v>
      </c>
      <c r="L45" s="144">
        <f t="shared" si="2"/>
        <v>37</v>
      </c>
      <c r="M45" s="143">
        <f t="shared" si="3"/>
        <v>1976</v>
      </c>
      <c r="N45" s="143">
        <f t="shared" si="5"/>
        <v>37</v>
      </c>
      <c r="O45" s="143">
        <f t="shared" si="4"/>
        <v>0</v>
      </c>
    </row>
    <row r="46" spans="1:15" x14ac:dyDescent="0.25">
      <c r="A46" s="144" t="str">
        <f t="shared" si="7"/>
        <v>90</v>
      </c>
      <c r="B46" s="130" t="s">
        <v>77</v>
      </c>
      <c r="C46" s="34">
        <v>82.431471578530406</v>
      </c>
      <c r="D46" s="137">
        <v>55</v>
      </c>
      <c r="E46" s="60">
        <f>IF(J46="M",VLOOKUP(D46,'Age Grading'!$A$5:$C$77,2),VLOOKUP(D46,'Age Grading'!$A$5:$C$77,3))</f>
        <v>144.74712</v>
      </c>
      <c r="F46" s="169">
        <f t="shared" si="1"/>
        <v>0.56948609118116067</v>
      </c>
      <c r="H46" s="45" t="s">
        <v>302</v>
      </c>
      <c r="I46" s="45" t="s">
        <v>303</v>
      </c>
      <c r="J46" s="46" t="s">
        <v>81</v>
      </c>
      <c r="K46" s="47">
        <v>21533</v>
      </c>
      <c r="L46" s="144">
        <f t="shared" si="2"/>
        <v>55</v>
      </c>
      <c r="M46" s="143">
        <f t="shared" si="3"/>
        <v>1958</v>
      </c>
      <c r="N46" s="143">
        <f t="shared" si="5"/>
        <v>55</v>
      </c>
      <c r="O46" s="143">
        <f t="shared" si="4"/>
        <v>0</v>
      </c>
    </row>
    <row r="47" spans="1:15" x14ac:dyDescent="0.25">
      <c r="A47" s="144" t="str">
        <f t="shared" si="7"/>
        <v>45</v>
      </c>
      <c r="B47" s="130" t="s">
        <v>34</v>
      </c>
      <c r="C47" s="34">
        <v>81.913547237076642</v>
      </c>
      <c r="D47" s="137">
        <v>52</v>
      </c>
      <c r="E47" s="60">
        <f>IF(J47="M",VLOOKUP(D47,'Age Grading'!$A$5:$C$77,2),VLOOKUP(D47,'Age Grading'!$A$5:$C$77,3))</f>
        <v>148.33616000000001</v>
      </c>
      <c r="F47" s="169">
        <f t="shared" si="1"/>
        <v>0.55221563802835827</v>
      </c>
      <c r="H47" s="45" t="s">
        <v>304</v>
      </c>
      <c r="I47" s="51" t="s">
        <v>283</v>
      </c>
      <c r="J47" s="46" t="s">
        <v>81</v>
      </c>
      <c r="K47" s="47">
        <v>22420</v>
      </c>
      <c r="L47" s="144">
        <f t="shared" si="2"/>
        <v>52</v>
      </c>
      <c r="M47" s="143">
        <f t="shared" si="3"/>
        <v>1961</v>
      </c>
      <c r="N47" s="143">
        <f t="shared" si="5"/>
        <v>52</v>
      </c>
      <c r="O47" s="143">
        <f t="shared" si="4"/>
        <v>0</v>
      </c>
    </row>
    <row r="48" spans="1:15" x14ac:dyDescent="0.25">
      <c r="A48" s="144" t="str">
        <f t="shared" si="7"/>
        <v>69</v>
      </c>
      <c r="B48" s="130" t="s">
        <v>195</v>
      </c>
      <c r="C48" s="34">
        <v>81.815210932857994</v>
      </c>
      <c r="D48" s="137">
        <v>62</v>
      </c>
      <c r="E48" s="60">
        <f>IF(J48="M",VLOOKUP(D48,'Age Grading'!$A$5:$C$77,2),VLOOKUP(D48,'Age Grading'!$A$5:$C$77,3))</f>
        <v>135.8476</v>
      </c>
      <c r="F48" s="169">
        <f t="shared" si="1"/>
        <v>0.60225731579253516</v>
      </c>
      <c r="H48" s="45" t="s">
        <v>239</v>
      </c>
      <c r="I48" s="45" t="s">
        <v>283</v>
      </c>
      <c r="J48" s="46" t="s">
        <v>81</v>
      </c>
      <c r="K48" s="47">
        <v>18911</v>
      </c>
      <c r="L48" s="144">
        <f t="shared" si="2"/>
        <v>62</v>
      </c>
      <c r="M48" s="143">
        <f t="shared" si="3"/>
        <v>1951</v>
      </c>
      <c r="N48" s="143">
        <f t="shared" si="5"/>
        <v>62</v>
      </c>
      <c r="O48" s="143">
        <f t="shared" si="4"/>
        <v>0</v>
      </c>
    </row>
    <row r="49" spans="1:15" x14ac:dyDescent="0.25">
      <c r="A49" s="144" t="str">
        <f t="shared" si="7"/>
        <v>18</v>
      </c>
      <c r="B49" s="130" t="s">
        <v>11</v>
      </c>
      <c r="C49" s="34">
        <v>81.031293325410971</v>
      </c>
      <c r="D49" s="137">
        <v>49</v>
      </c>
      <c r="E49" s="60">
        <f>IF(J49="M",VLOOKUP(D49,'Age Grading'!$A$5:$C$77,2),VLOOKUP(D49,'Age Grading'!$A$5:$C$77,3))</f>
        <v>135.64439999999999</v>
      </c>
      <c r="F49" s="169">
        <f t="shared" si="1"/>
        <v>0.59738030707799938</v>
      </c>
      <c r="H49" s="45" t="s">
        <v>305</v>
      </c>
      <c r="I49" s="45" t="s">
        <v>306</v>
      </c>
      <c r="J49" s="46" t="s">
        <v>80</v>
      </c>
      <c r="K49" s="47">
        <v>23496</v>
      </c>
      <c r="L49" s="144">
        <f t="shared" si="2"/>
        <v>49</v>
      </c>
      <c r="M49" s="143">
        <f t="shared" si="3"/>
        <v>1964</v>
      </c>
      <c r="N49" s="143">
        <f t="shared" si="5"/>
        <v>49</v>
      </c>
      <c r="O49" s="143">
        <f t="shared" si="4"/>
        <v>0</v>
      </c>
    </row>
    <row r="50" spans="1:15" x14ac:dyDescent="0.25">
      <c r="A50" s="144">
        <v>5</v>
      </c>
      <c r="B50" s="130" t="s">
        <v>2</v>
      </c>
      <c r="C50" s="34">
        <v>80.90136660724896</v>
      </c>
      <c r="D50" s="137">
        <v>28</v>
      </c>
      <c r="E50" s="60">
        <f>IF(J50="M",VLOOKUP(D50,'Age Grading'!$A$5:$C$77,2),VLOOKUP(D50,'Age Grading'!$A$5:$C$77,3))</f>
        <v>147.6</v>
      </c>
      <c r="F50" s="169">
        <f t="shared" si="1"/>
        <v>0.54811223988651059</v>
      </c>
      <c r="H50" s="45" t="s">
        <v>307</v>
      </c>
      <c r="I50" s="45" t="s">
        <v>308</v>
      </c>
      <c r="J50" s="46" t="s">
        <v>80</v>
      </c>
      <c r="K50" s="47">
        <v>31322</v>
      </c>
      <c r="L50" s="144">
        <f t="shared" si="2"/>
        <v>28</v>
      </c>
      <c r="M50" s="143">
        <f t="shared" si="3"/>
        <v>1985</v>
      </c>
      <c r="N50" s="143">
        <f t="shared" si="5"/>
        <v>28</v>
      </c>
      <c r="O50" s="143">
        <f t="shared" si="4"/>
        <v>0</v>
      </c>
    </row>
    <row r="51" spans="1:15" x14ac:dyDescent="0.25">
      <c r="A51" s="144" t="str">
        <f t="shared" ref="A51:A57" si="8">LEFT(B51,2)</f>
        <v>86</v>
      </c>
      <c r="B51" s="130" t="s">
        <v>73</v>
      </c>
      <c r="C51" s="34">
        <v>78.559417706476523</v>
      </c>
      <c r="D51" s="137">
        <v>51</v>
      </c>
      <c r="E51" s="60">
        <f>IF(J51="M",VLOOKUP(D51,'Age Grading'!$A$5:$C$77,2),VLOOKUP(D51,'Age Grading'!$A$5:$C$77,3))</f>
        <v>149.53791999999999</v>
      </c>
      <c r="F51" s="169">
        <f t="shared" si="1"/>
        <v>0.52534780279461246</v>
      </c>
      <c r="H51" s="45" t="s">
        <v>309</v>
      </c>
      <c r="I51" s="45" t="s">
        <v>258</v>
      </c>
      <c r="J51" s="46" t="s">
        <v>81</v>
      </c>
      <c r="K51" s="47">
        <v>22734</v>
      </c>
      <c r="L51" s="144">
        <f t="shared" si="2"/>
        <v>51</v>
      </c>
      <c r="M51" s="143">
        <f t="shared" si="3"/>
        <v>1962</v>
      </c>
      <c r="N51" s="143">
        <f t="shared" si="5"/>
        <v>51</v>
      </c>
      <c r="O51" s="143">
        <f t="shared" si="4"/>
        <v>0</v>
      </c>
    </row>
    <row r="52" spans="1:15" x14ac:dyDescent="0.25">
      <c r="A52" s="144" t="str">
        <f t="shared" si="8"/>
        <v>10</v>
      </c>
      <c r="B52" s="130" t="s">
        <v>6</v>
      </c>
      <c r="C52" s="34">
        <v>76.793028322440094</v>
      </c>
      <c r="D52" s="137">
        <v>41</v>
      </c>
      <c r="E52" s="60">
        <f>IF(J52="M",VLOOKUP(D52,'Age Grading'!$A$5:$C$77,2),VLOOKUP(D52,'Age Grading'!$A$5:$C$77,3))</f>
        <v>145.03175999999999</v>
      </c>
      <c r="F52" s="169">
        <f t="shared" si="1"/>
        <v>0.52949111506638336</v>
      </c>
      <c r="H52" s="45" t="s">
        <v>310</v>
      </c>
      <c r="I52" s="45" t="s">
        <v>311</v>
      </c>
      <c r="J52" s="46" t="s">
        <v>80</v>
      </c>
      <c r="K52" s="47">
        <v>26514</v>
      </c>
      <c r="L52" s="144">
        <f t="shared" si="2"/>
        <v>41</v>
      </c>
      <c r="M52" s="143">
        <f t="shared" si="3"/>
        <v>1972</v>
      </c>
      <c r="N52" s="143">
        <f t="shared" si="5"/>
        <v>41</v>
      </c>
      <c r="O52" s="143">
        <f t="shared" si="4"/>
        <v>0</v>
      </c>
    </row>
    <row r="53" spans="1:15" x14ac:dyDescent="0.25">
      <c r="A53" s="144" t="str">
        <f t="shared" si="8"/>
        <v>30</v>
      </c>
      <c r="B53" s="130" t="s">
        <v>22</v>
      </c>
      <c r="C53" s="34">
        <v>76.793028322440094</v>
      </c>
      <c r="D53" s="137">
        <v>42</v>
      </c>
      <c r="E53" s="60">
        <f>IF(J53="M",VLOOKUP(D53,'Age Grading'!$A$5:$C$77,2),VLOOKUP(D53,'Age Grading'!$A$5:$C$77,3))</f>
        <v>143.86572000000001</v>
      </c>
      <c r="F53" s="169">
        <f t="shared" si="1"/>
        <v>0.53378267124677159</v>
      </c>
      <c r="H53" s="45" t="s">
        <v>312</v>
      </c>
      <c r="I53" s="45" t="s">
        <v>313</v>
      </c>
      <c r="J53" s="46" t="s">
        <v>80</v>
      </c>
      <c r="K53" s="47">
        <v>26152</v>
      </c>
      <c r="L53" s="144">
        <f t="shared" si="2"/>
        <v>42</v>
      </c>
      <c r="M53" s="143">
        <f t="shared" si="3"/>
        <v>1971</v>
      </c>
      <c r="N53" s="143">
        <f t="shared" si="5"/>
        <v>42</v>
      </c>
      <c r="O53" s="143">
        <f t="shared" si="4"/>
        <v>0</v>
      </c>
    </row>
    <row r="54" spans="1:15" x14ac:dyDescent="0.25">
      <c r="A54" s="144" t="str">
        <f t="shared" si="8"/>
        <v>77</v>
      </c>
      <c r="B54" s="130" t="s">
        <v>65</v>
      </c>
      <c r="C54" s="34">
        <v>76.057239057239059</v>
      </c>
      <c r="D54" s="137">
        <v>29</v>
      </c>
      <c r="E54" s="60">
        <f>IF(J54="M",VLOOKUP(D54,'Age Grading'!$A$5:$C$77,2),VLOOKUP(D54,'Age Grading'!$A$5:$C$77,3))</f>
        <v>162.4</v>
      </c>
      <c r="F54" s="169">
        <f t="shared" si="1"/>
        <v>0.46833275281551145</v>
      </c>
      <c r="H54" s="45" t="s">
        <v>314</v>
      </c>
      <c r="I54" s="45" t="s">
        <v>315</v>
      </c>
      <c r="J54" s="46" t="s">
        <v>81</v>
      </c>
      <c r="K54" s="133">
        <v>30761</v>
      </c>
      <c r="L54" s="144">
        <f t="shared" si="2"/>
        <v>29</v>
      </c>
      <c r="M54" s="143">
        <f t="shared" si="3"/>
        <v>1984</v>
      </c>
      <c r="N54" s="143">
        <f t="shared" si="5"/>
        <v>29</v>
      </c>
      <c r="O54" s="143">
        <f t="shared" si="4"/>
        <v>0</v>
      </c>
    </row>
    <row r="55" spans="1:15" x14ac:dyDescent="0.25">
      <c r="A55" s="144" t="str">
        <f t="shared" si="8"/>
        <v>50</v>
      </c>
      <c r="B55" s="130" t="s">
        <v>38</v>
      </c>
      <c r="C55" s="34">
        <v>75.046543870073293</v>
      </c>
      <c r="D55" s="137">
        <v>49</v>
      </c>
      <c r="E55" s="60">
        <f>IF(J55="M",VLOOKUP(D55,'Age Grading'!$A$5:$C$77,2),VLOOKUP(D55,'Age Grading'!$A$5:$C$77,3))</f>
        <v>151.90896000000001</v>
      </c>
      <c r="F55" s="169">
        <f t="shared" si="1"/>
        <v>0.4940231561724423</v>
      </c>
      <c r="H55" s="45" t="s">
        <v>319</v>
      </c>
      <c r="I55" s="51" t="s">
        <v>320</v>
      </c>
      <c r="J55" s="46" t="s">
        <v>81</v>
      </c>
      <c r="K55" s="133">
        <v>23534</v>
      </c>
      <c r="L55" s="144">
        <f t="shared" si="2"/>
        <v>49</v>
      </c>
      <c r="M55" s="143">
        <f t="shared" si="3"/>
        <v>1964</v>
      </c>
      <c r="N55" s="143">
        <f t="shared" si="5"/>
        <v>49</v>
      </c>
      <c r="O55" s="143">
        <f t="shared" si="4"/>
        <v>0</v>
      </c>
    </row>
    <row r="56" spans="1:15" x14ac:dyDescent="0.25">
      <c r="A56" s="144" t="str">
        <f t="shared" si="8"/>
        <v>70</v>
      </c>
      <c r="B56" s="130" t="s">
        <v>58</v>
      </c>
      <c r="C56" s="34">
        <v>74.416122004357305</v>
      </c>
      <c r="D56" s="137">
        <v>40</v>
      </c>
      <c r="E56" s="60">
        <f>IF(J56="M",VLOOKUP(D56,'Age Grading'!$A$5:$C$77,2),VLOOKUP(D56,'Age Grading'!$A$5:$C$77,3))</f>
        <v>162.25384</v>
      </c>
      <c r="F56" s="169">
        <f t="shared" si="1"/>
        <v>0.45864012835910267</v>
      </c>
      <c r="H56" s="45" t="s">
        <v>317</v>
      </c>
      <c r="I56" s="45" t="s">
        <v>318</v>
      </c>
      <c r="J56" s="46" t="s">
        <v>81</v>
      </c>
      <c r="K56" s="134">
        <v>26679</v>
      </c>
      <c r="L56" s="144">
        <f t="shared" si="2"/>
        <v>40</v>
      </c>
      <c r="M56" s="143">
        <f t="shared" si="3"/>
        <v>1973</v>
      </c>
      <c r="N56" s="143">
        <f t="shared" si="5"/>
        <v>40</v>
      </c>
      <c r="O56" s="143">
        <f t="shared" si="4"/>
        <v>0</v>
      </c>
    </row>
    <row r="57" spans="1:15" x14ac:dyDescent="0.25">
      <c r="A57" s="144" t="str">
        <f t="shared" si="8"/>
        <v>88</v>
      </c>
      <c r="B57" s="130" t="s">
        <v>75</v>
      </c>
      <c r="C57" s="34">
        <v>68.666666666666671</v>
      </c>
      <c r="D57" s="137">
        <v>31</v>
      </c>
      <c r="E57" s="60">
        <f>IF(J57="M",VLOOKUP(D57,'Age Grading'!$A$5:$C$77,2),VLOOKUP(D57,'Age Grading'!$A$5:$C$77,3))</f>
        <v>162.4</v>
      </c>
      <c r="F57" s="169">
        <f t="shared" si="1"/>
        <v>0.422824302134647</v>
      </c>
      <c r="H57" s="45" t="s">
        <v>321</v>
      </c>
      <c r="I57" s="45" t="s">
        <v>322</v>
      </c>
      <c r="J57" s="46" t="s">
        <v>81</v>
      </c>
      <c r="K57" s="133">
        <v>30305</v>
      </c>
      <c r="L57" s="144">
        <f t="shared" si="2"/>
        <v>31</v>
      </c>
      <c r="M57" s="143">
        <f t="shared" si="3"/>
        <v>1982</v>
      </c>
      <c r="N57" s="143">
        <f t="shared" si="5"/>
        <v>31</v>
      </c>
      <c r="O57" s="143">
        <f t="shared" si="4"/>
        <v>0</v>
      </c>
    </row>
    <row r="58" spans="1:15" x14ac:dyDescent="0.25">
      <c r="A58" s="144">
        <v>7</v>
      </c>
      <c r="B58" s="130" t="s">
        <v>3</v>
      </c>
      <c r="C58" s="34">
        <v>67.386413151119044</v>
      </c>
      <c r="D58" s="137">
        <v>42</v>
      </c>
      <c r="E58" s="60">
        <f>IF(J58="M",VLOOKUP(D58,'Age Grading'!$A$5:$C$77,2),VLOOKUP(D58,'Age Grading'!$A$5:$C$77,3))</f>
        <v>143.86572000000001</v>
      </c>
      <c r="F58" s="169">
        <f t="shared" si="1"/>
        <v>0.4683979835579945</v>
      </c>
      <c r="H58" s="45" t="s">
        <v>323</v>
      </c>
      <c r="I58" s="45" t="s">
        <v>324</v>
      </c>
      <c r="J58" s="46" t="s">
        <v>80</v>
      </c>
      <c r="K58" s="47">
        <v>26264</v>
      </c>
      <c r="L58" s="144">
        <f t="shared" si="2"/>
        <v>42</v>
      </c>
      <c r="M58" s="143">
        <f t="shared" si="3"/>
        <v>1971</v>
      </c>
      <c r="N58" s="143">
        <f t="shared" si="5"/>
        <v>42</v>
      </c>
      <c r="O58" s="143">
        <f t="shared" si="4"/>
        <v>0</v>
      </c>
    </row>
    <row r="59" spans="1:15" x14ac:dyDescent="0.25">
      <c r="A59" s="144" t="str">
        <f t="shared" ref="A59:A67" si="9">LEFT(B59,2)</f>
        <v>46</v>
      </c>
      <c r="B59" s="130" t="s">
        <v>35</v>
      </c>
      <c r="C59" s="34">
        <v>63.333333333333336</v>
      </c>
      <c r="D59" s="137">
        <v>65</v>
      </c>
      <c r="E59" s="60">
        <f>IF(J59="M",VLOOKUP(D59,'Age Grading'!$A$5:$C$77,2),VLOOKUP(D59,'Age Grading'!$A$5:$C$77,3))</f>
        <v>131.88504</v>
      </c>
      <c r="F59" s="169">
        <f t="shared" si="1"/>
        <v>0.48021620445604241</v>
      </c>
      <c r="H59" s="45" t="s">
        <v>325</v>
      </c>
      <c r="I59" s="51" t="s">
        <v>326</v>
      </c>
      <c r="J59" s="46" t="s">
        <v>81</v>
      </c>
      <c r="K59" s="47">
        <v>17853</v>
      </c>
      <c r="L59" s="144">
        <f t="shared" si="2"/>
        <v>65</v>
      </c>
      <c r="M59" s="143">
        <f t="shared" si="3"/>
        <v>1948</v>
      </c>
      <c r="N59" s="143">
        <f t="shared" si="5"/>
        <v>65</v>
      </c>
      <c r="O59" s="143">
        <f t="shared" si="4"/>
        <v>0</v>
      </c>
    </row>
    <row r="60" spans="1:15" x14ac:dyDescent="0.25">
      <c r="A60" s="144" t="str">
        <f t="shared" si="9"/>
        <v>33</v>
      </c>
      <c r="B60" s="130" t="s">
        <v>25</v>
      </c>
      <c r="C60" s="34">
        <v>63.055753614577142</v>
      </c>
      <c r="D60" s="137">
        <v>29</v>
      </c>
      <c r="E60" s="60">
        <f>IF(J60="M",VLOOKUP(D60,'Age Grading'!$A$5:$C$77,2),VLOOKUP(D60,'Age Grading'!$A$5:$C$77,3))</f>
        <v>147.6</v>
      </c>
      <c r="F60" s="169">
        <f t="shared" si="1"/>
        <v>0.42720700280878826</v>
      </c>
      <c r="H60" s="45" t="s">
        <v>327</v>
      </c>
      <c r="I60" s="45" t="s">
        <v>328</v>
      </c>
      <c r="J60" s="46" t="s">
        <v>80</v>
      </c>
      <c r="K60" s="47">
        <v>30750</v>
      </c>
      <c r="L60" s="144">
        <f t="shared" si="2"/>
        <v>29</v>
      </c>
      <c r="M60" s="143">
        <f t="shared" si="3"/>
        <v>1984</v>
      </c>
      <c r="N60" s="143">
        <f t="shared" si="5"/>
        <v>29</v>
      </c>
      <c r="O60" s="143">
        <f t="shared" si="4"/>
        <v>0</v>
      </c>
    </row>
    <row r="61" spans="1:15" x14ac:dyDescent="0.25">
      <c r="A61" s="144" t="str">
        <f t="shared" si="9"/>
        <v>36</v>
      </c>
      <c r="B61" s="130" t="s">
        <v>27</v>
      </c>
      <c r="C61" s="34">
        <v>62.091701326995448</v>
      </c>
      <c r="D61" s="137">
        <v>18</v>
      </c>
      <c r="E61" s="60">
        <f>IF(J61="M",VLOOKUP(D61,'Age Grading'!$A$5:$C$77,2),VLOOKUP(D61,'Age Grading'!$A$5:$C$77,3))</f>
        <v>162.4</v>
      </c>
      <c r="F61" s="169">
        <f t="shared" si="1"/>
        <v>0.38233806235834633</v>
      </c>
      <c r="H61" s="45" t="s">
        <v>329</v>
      </c>
      <c r="I61" s="45" t="s">
        <v>330</v>
      </c>
      <c r="J61" s="46" t="s">
        <v>81</v>
      </c>
      <c r="K61" s="47">
        <v>34743</v>
      </c>
      <c r="L61" s="144">
        <f t="shared" si="2"/>
        <v>18</v>
      </c>
      <c r="M61" s="143">
        <f t="shared" si="3"/>
        <v>1995</v>
      </c>
      <c r="N61" s="143">
        <f t="shared" si="5"/>
        <v>18</v>
      </c>
      <c r="O61" s="143">
        <f t="shared" si="4"/>
        <v>0</v>
      </c>
    </row>
    <row r="62" spans="1:15" x14ac:dyDescent="0.25">
      <c r="A62" s="144" t="str">
        <f t="shared" si="9"/>
        <v>56</v>
      </c>
      <c r="B62" s="130" t="s">
        <v>44</v>
      </c>
      <c r="C62" s="34">
        <v>60</v>
      </c>
      <c r="D62" s="137">
        <v>36</v>
      </c>
      <c r="E62" s="60">
        <f>IF(J62="M",VLOOKUP(D62,'Age Grading'!$A$5:$C$77,2),VLOOKUP(D62,'Age Grading'!$A$5:$C$77,3))</f>
        <v>162.4</v>
      </c>
      <c r="F62" s="169">
        <f t="shared" si="1"/>
        <v>0.36945812807881773</v>
      </c>
      <c r="H62" s="45" t="s">
        <v>331</v>
      </c>
      <c r="I62" s="51" t="s">
        <v>332</v>
      </c>
      <c r="J62" s="46" t="s">
        <v>81</v>
      </c>
      <c r="K62" s="47">
        <v>28494</v>
      </c>
      <c r="L62" s="144">
        <f t="shared" si="2"/>
        <v>36</v>
      </c>
      <c r="M62" s="143">
        <f t="shared" si="3"/>
        <v>1978</v>
      </c>
      <c r="N62" s="143">
        <v>36</v>
      </c>
      <c r="O62" s="143">
        <f t="shared" si="4"/>
        <v>0</v>
      </c>
    </row>
    <row r="63" spans="1:15" x14ac:dyDescent="0.25">
      <c r="A63" s="144" t="str">
        <f t="shared" si="9"/>
        <v>38</v>
      </c>
      <c r="B63" s="130" t="s">
        <v>28</v>
      </c>
      <c r="C63" s="34">
        <v>56.666666666666664</v>
      </c>
      <c r="D63" s="137">
        <v>34</v>
      </c>
      <c r="E63" s="60">
        <f>IF(J63="M",VLOOKUP(D63,'Age Grading'!$A$5:$C$77,2),VLOOKUP(D63,'Age Grading'!$A$5:$C$77,3))</f>
        <v>162.4</v>
      </c>
      <c r="F63" s="169">
        <f t="shared" si="1"/>
        <v>0.34893267651888338</v>
      </c>
      <c r="H63" s="45" t="s">
        <v>334</v>
      </c>
      <c r="I63" s="45" t="s">
        <v>335</v>
      </c>
      <c r="J63" s="46" t="s">
        <v>81</v>
      </c>
      <c r="K63" s="47">
        <v>28939</v>
      </c>
      <c r="L63" s="144">
        <f t="shared" si="2"/>
        <v>34</v>
      </c>
      <c r="M63" s="143">
        <f t="shared" si="3"/>
        <v>1979</v>
      </c>
      <c r="N63" s="143">
        <f t="shared" si="5"/>
        <v>34</v>
      </c>
      <c r="O63" s="143">
        <f t="shared" si="4"/>
        <v>0</v>
      </c>
    </row>
    <row r="64" spans="1:15" x14ac:dyDescent="0.25">
      <c r="A64" s="144" t="str">
        <f t="shared" si="9"/>
        <v>62</v>
      </c>
      <c r="B64" s="130" t="s">
        <v>50</v>
      </c>
      <c r="C64" s="34">
        <v>56.666666666666664</v>
      </c>
      <c r="D64" s="137">
        <v>43</v>
      </c>
      <c r="E64" s="60">
        <f>IF(J64="M",VLOOKUP(D64,'Age Grading'!$A$5:$C$77,2),VLOOKUP(D64,'Age Grading'!$A$5:$C$77,3))</f>
        <v>158.8272</v>
      </c>
      <c r="F64" s="169">
        <f t="shared" si="1"/>
        <v>0.3567818778311691</v>
      </c>
      <c r="H64" s="45" t="s">
        <v>337</v>
      </c>
      <c r="I64" s="45" t="s">
        <v>338</v>
      </c>
      <c r="J64" s="46" t="s">
        <v>81</v>
      </c>
      <c r="K64" s="47">
        <v>25802</v>
      </c>
      <c r="L64" s="144">
        <f t="shared" si="2"/>
        <v>43</v>
      </c>
      <c r="M64" s="143">
        <f t="shared" si="3"/>
        <v>1970</v>
      </c>
      <c r="N64" s="143">
        <f t="shared" si="5"/>
        <v>43</v>
      </c>
      <c r="O64" s="143">
        <f t="shared" si="4"/>
        <v>0</v>
      </c>
    </row>
    <row r="65" spans="1:15" x14ac:dyDescent="0.25">
      <c r="A65" s="144" t="str">
        <f t="shared" si="9"/>
        <v>32</v>
      </c>
      <c r="B65" s="130" t="s">
        <v>24</v>
      </c>
      <c r="C65" s="34">
        <v>56.220934838581897</v>
      </c>
      <c r="D65" s="137">
        <v>37</v>
      </c>
      <c r="E65" s="60">
        <f>IF(J65="M",VLOOKUP(D65,'Age Grading'!$A$5:$C$77,2),VLOOKUP(D65,'Age Grading'!$A$5:$C$77,3))</f>
        <v>147.6</v>
      </c>
      <c r="F65" s="169">
        <f t="shared" si="1"/>
        <v>0.38090064253781775</v>
      </c>
      <c r="H65" s="45" t="s">
        <v>249</v>
      </c>
      <c r="I65" s="45" t="s">
        <v>339</v>
      </c>
      <c r="J65" s="46" t="s">
        <v>80</v>
      </c>
      <c r="K65" s="47">
        <v>27822</v>
      </c>
      <c r="L65" s="144">
        <f t="shared" si="2"/>
        <v>37</v>
      </c>
      <c r="M65" s="143">
        <f t="shared" si="3"/>
        <v>1976</v>
      </c>
      <c r="N65" s="143">
        <f t="shared" si="5"/>
        <v>37</v>
      </c>
      <c r="O65" s="143">
        <f t="shared" si="4"/>
        <v>0</v>
      </c>
    </row>
    <row r="66" spans="1:15" x14ac:dyDescent="0.25">
      <c r="A66" s="144" t="str">
        <f t="shared" si="9"/>
        <v>55</v>
      </c>
      <c r="B66" s="130" t="s">
        <v>43</v>
      </c>
      <c r="C66" s="34">
        <v>53.333333333333336</v>
      </c>
      <c r="D66" s="137">
        <v>30</v>
      </c>
      <c r="E66" s="60">
        <f>IF(J66="M",VLOOKUP(D66,'Age Grading'!$A$5:$C$77,2),VLOOKUP(D66,'Age Grading'!$A$5:$C$77,3))</f>
        <v>162.4</v>
      </c>
      <c r="F66" s="169">
        <f t="shared" si="1"/>
        <v>0.32840722495894908</v>
      </c>
      <c r="H66" s="45" t="s">
        <v>340</v>
      </c>
      <c r="I66" s="51" t="s">
        <v>341</v>
      </c>
      <c r="J66" s="46" t="s">
        <v>81</v>
      </c>
      <c r="K66" s="47">
        <v>30513</v>
      </c>
      <c r="L66" s="144">
        <f t="shared" si="2"/>
        <v>30</v>
      </c>
      <c r="M66" s="143">
        <f t="shared" si="3"/>
        <v>1983</v>
      </c>
      <c r="N66" s="143">
        <f t="shared" si="5"/>
        <v>30</v>
      </c>
      <c r="O66" s="143">
        <f t="shared" si="4"/>
        <v>0</v>
      </c>
    </row>
    <row r="67" spans="1:15" x14ac:dyDescent="0.25">
      <c r="A67" s="144" t="str">
        <f t="shared" si="9"/>
        <v>49</v>
      </c>
      <c r="B67" s="130" t="s">
        <v>37</v>
      </c>
      <c r="C67" s="34">
        <v>52.9911863735393</v>
      </c>
      <c r="D67" s="137">
        <v>28</v>
      </c>
      <c r="E67" s="60">
        <f>IF(J67="M",VLOOKUP(D67,'Age Grading'!$A$5:$C$77,2),VLOOKUP(D67,'Age Grading'!$A$5:$C$77,3))</f>
        <v>162.4</v>
      </c>
      <c r="F67" s="169">
        <f t="shared" si="1"/>
        <v>0.32630040870405974</v>
      </c>
      <c r="H67" s="45" t="s">
        <v>342</v>
      </c>
      <c r="I67" s="51" t="s">
        <v>343</v>
      </c>
      <c r="J67" s="46" t="s">
        <v>81</v>
      </c>
      <c r="K67" s="47">
        <v>31217</v>
      </c>
      <c r="L67" s="144">
        <f t="shared" si="2"/>
        <v>28</v>
      </c>
      <c r="M67" s="143">
        <f t="shared" si="3"/>
        <v>1985</v>
      </c>
      <c r="N67" s="143">
        <f t="shared" si="5"/>
        <v>28</v>
      </c>
      <c r="O67" s="143">
        <f t="shared" si="4"/>
        <v>0</v>
      </c>
    </row>
    <row r="68" spans="1:15" x14ac:dyDescent="0.25">
      <c r="A68" s="144">
        <v>3</v>
      </c>
      <c r="B68" s="130" t="s">
        <v>1</v>
      </c>
      <c r="C68" s="34">
        <v>50</v>
      </c>
      <c r="D68" s="137">
        <v>40</v>
      </c>
      <c r="E68" s="60">
        <f>IF(J68="M",VLOOKUP(D68,'Age Grading'!$A$5:$C$77,2),VLOOKUP(D68,'Age Grading'!$A$5:$C$77,3))</f>
        <v>146.1978</v>
      </c>
      <c r="F68" s="169">
        <f t="shared" ref="F68:F81" si="10">C68/E68</f>
        <v>0.34200241043298873</v>
      </c>
      <c r="H68" s="45" t="s">
        <v>344</v>
      </c>
      <c r="I68" s="45" t="s">
        <v>345</v>
      </c>
      <c r="J68" s="46" t="s">
        <v>80</v>
      </c>
      <c r="K68" s="47">
        <v>26809</v>
      </c>
      <c r="L68" s="144">
        <f t="shared" ref="L68:L81" si="11">INT((L$2-K68)/365)</f>
        <v>40</v>
      </c>
      <c r="M68" s="143">
        <f t="shared" ref="M68:M81" si="12">YEAR(K68)</f>
        <v>1973</v>
      </c>
      <c r="N68" s="143">
        <f t="shared" ref="N68:N81" si="13">2013-M68</f>
        <v>40</v>
      </c>
      <c r="O68" s="143">
        <f t="shared" ref="O68:O81" si="14">N68-L68</f>
        <v>0</v>
      </c>
    </row>
    <row r="69" spans="1:15" x14ac:dyDescent="0.25">
      <c r="A69" s="144" t="str">
        <f t="shared" ref="A69:A80" si="15">LEFT(B69,2)</f>
        <v>42</v>
      </c>
      <c r="B69" s="130" t="s">
        <v>32</v>
      </c>
      <c r="C69" s="34">
        <v>50</v>
      </c>
      <c r="D69" s="137">
        <v>43</v>
      </c>
      <c r="E69" s="60">
        <f>IF(J69="M",VLOOKUP(D69,'Age Grading'!$A$5:$C$77,2),VLOOKUP(D69,'Age Grading'!$A$5:$C$77,3))</f>
        <v>158.8272</v>
      </c>
      <c r="F69" s="169">
        <f t="shared" si="10"/>
        <v>0.31480753926279631</v>
      </c>
      <c r="H69" s="45" t="s">
        <v>346</v>
      </c>
      <c r="I69" s="51" t="s">
        <v>222</v>
      </c>
      <c r="J69" s="46" t="s">
        <v>81</v>
      </c>
      <c r="K69" s="47">
        <v>25895</v>
      </c>
      <c r="L69" s="144">
        <f t="shared" si="11"/>
        <v>43</v>
      </c>
      <c r="M69" s="143">
        <f t="shared" si="12"/>
        <v>1970</v>
      </c>
      <c r="N69" s="143">
        <f t="shared" si="13"/>
        <v>43</v>
      </c>
      <c r="O69" s="143">
        <f t="shared" si="14"/>
        <v>0</v>
      </c>
    </row>
    <row r="70" spans="1:15" x14ac:dyDescent="0.25">
      <c r="A70" s="144" t="str">
        <f t="shared" si="15"/>
        <v>71</v>
      </c>
      <c r="B70" s="130" t="s">
        <v>59</v>
      </c>
      <c r="C70" s="34">
        <v>50</v>
      </c>
      <c r="D70" s="137">
        <v>42</v>
      </c>
      <c r="E70" s="60">
        <f>IF(J70="M",VLOOKUP(D70,'Age Grading'!$A$5:$C$77,2),VLOOKUP(D70,'Age Grading'!$A$5:$C$77,3))</f>
        <v>159.98024000000001</v>
      </c>
      <c r="F70" s="169">
        <f t="shared" si="10"/>
        <v>0.31253859851691684</v>
      </c>
      <c r="H70" s="51" t="s">
        <v>347</v>
      </c>
      <c r="I70" s="51" t="s">
        <v>348</v>
      </c>
      <c r="J70" s="46" t="s">
        <v>81</v>
      </c>
      <c r="K70" s="47">
        <v>25938</v>
      </c>
      <c r="L70" s="144">
        <f t="shared" si="11"/>
        <v>43</v>
      </c>
      <c r="M70" s="143">
        <f t="shared" si="12"/>
        <v>1971</v>
      </c>
      <c r="N70" s="143">
        <f t="shared" si="13"/>
        <v>42</v>
      </c>
      <c r="O70" s="143">
        <f t="shared" si="14"/>
        <v>-1</v>
      </c>
    </row>
    <row r="71" spans="1:15" x14ac:dyDescent="0.25">
      <c r="A71" s="144" t="str">
        <f t="shared" si="15"/>
        <v>91</v>
      </c>
      <c r="B71" s="130" t="s">
        <v>78</v>
      </c>
      <c r="C71" s="34">
        <v>50</v>
      </c>
      <c r="D71" s="137">
        <v>36</v>
      </c>
      <c r="E71" s="60">
        <f>IF(J71="M",VLOOKUP(D71,'Age Grading'!$A$5:$C$77,2),VLOOKUP(D71,'Age Grading'!$A$5:$C$77,3))</f>
        <v>162.4</v>
      </c>
      <c r="F71" s="169">
        <f t="shared" si="10"/>
        <v>0.30788177339901479</v>
      </c>
      <c r="H71" s="45" t="s">
        <v>349</v>
      </c>
      <c r="I71" s="45" t="s">
        <v>350</v>
      </c>
      <c r="J71" s="46" t="s">
        <v>81</v>
      </c>
      <c r="K71" s="47">
        <v>28272</v>
      </c>
      <c r="L71" s="144">
        <f t="shared" si="11"/>
        <v>36</v>
      </c>
      <c r="M71" s="143">
        <f t="shared" si="12"/>
        <v>1977</v>
      </c>
      <c r="N71" s="143">
        <f t="shared" si="13"/>
        <v>36</v>
      </c>
      <c r="O71" s="143">
        <f t="shared" si="14"/>
        <v>0</v>
      </c>
    </row>
    <row r="72" spans="1:15" x14ac:dyDescent="0.25">
      <c r="A72" s="144" t="str">
        <f t="shared" si="15"/>
        <v>67</v>
      </c>
      <c r="B72" s="130" t="s">
        <v>55</v>
      </c>
      <c r="C72" s="34">
        <v>46.666666666666664</v>
      </c>
      <c r="D72" s="137">
        <v>41</v>
      </c>
      <c r="E72" s="60">
        <f>IF(J72="M",VLOOKUP(D72,'Age Grading'!$A$5:$C$77,2),VLOOKUP(D72,'Age Grading'!$A$5:$C$77,3))</f>
        <v>161.11704</v>
      </c>
      <c r="F72" s="169">
        <f t="shared" si="10"/>
        <v>0.28964451349569642</v>
      </c>
      <c r="H72" s="45" t="s">
        <v>292</v>
      </c>
      <c r="I72" s="45" t="s">
        <v>352</v>
      </c>
      <c r="J72" s="46" t="s">
        <v>81</v>
      </c>
      <c r="K72" s="47">
        <v>26582</v>
      </c>
      <c r="L72" s="144">
        <f t="shared" si="11"/>
        <v>41</v>
      </c>
      <c r="M72" s="143">
        <f t="shared" si="12"/>
        <v>1972</v>
      </c>
      <c r="N72" s="143">
        <f t="shared" si="13"/>
        <v>41</v>
      </c>
      <c r="O72" s="143">
        <f t="shared" si="14"/>
        <v>0</v>
      </c>
    </row>
    <row r="73" spans="1:15" x14ac:dyDescent="0.25">
      <c r="A73" s="144" t="str">
        <f t="shared" si="15"/>
        <v>22</v>
      </c>
      <c r="B73" s="130" t="s">
        <v>14</v>
      </c>
      <c r="C73" s="34">
        <v>43.333333333333336</v>
      </c>
      <c r="D73" s="137">
        <v>50</v>
      </c>
      <c r="E73" s="60">
        <f>IF(J73="M",VLOOKUP(D73,'Age Grading'!$A$5:$C$77,2),VLOOKUP(D73,'Age Grading'!$A$5:$C$77,3))</f>
        <v>150.73968000000002</v>
      </c>
      <c r="F73" s="169">
        <f t="shared" si="10"/>
        <v>0.28747131036322571</v>
      </c>
      <c r="H73" s="45" t="s">
        <v>296</v>
      </c>
      <c r="I73" s="51" t="s">
        <v>353</v>
      </c>
      <c r="J73" s="46" t="s">
        <v>81</v>
      </c>
      <c r="K73" s="47">
        <v>23207</v>
      </c>
      <c r="L73" s="144">
        <f t="shared" si="11"/>
        <v>50</v>
      </c>
      <c r="M73" s="143">
        <f t="shared" si="12"/>
        <v>1963</v>
      </c>
      <c r="N73" s="143">
        <f t="shared" si="13"/>
        <v>50</v>
      </c>
      <c r="O73" s="143">
        <f t="shared" si="14"/>
        <v>0</v>
      </c>
    </row>
    <row r="74" spans="1:15" x14ac:dyDescent="0.25">
      <c r="A74" s="144" t="str">
        <f t="shared" si="15"/>
        <v>54</v>
      </c>
      <c r="B74" s="130" t="s">
        <v>42</v>
      </c>
      <c r="C74" s="34">
        <v>43.333333333333336</v>
      </c>
      <c r="D74" s="137">
        <v>50</v>
      </c>
      <c r="E74" s="60">
        <f>IF(J74="M",VLOOKUP(D74,'Age Grading'!$A$5:$C$77,2),VLOOKUP(D74,'Age Grading'!$A$5:$C$77,3))</f>
        <v>150.73968000000002</v>
      </c>
      <c r="F74" s="169">
        <f t="shared" si="10"/>
        <v>0.28747131036322571</v>
      </c>
      <c r="H74" s="45" t="s">
        <v>354</v>
      </c>
      <c r="I74" s="45" t="s">
        <v>252</v>
      </c>
      <c r="J74" s="46" t="s">
        <v>81</v>
      </c>
      <c r="K74" s="47">
        <v>23228</v>
      </c>
      <c r="L74" s="144">
        <f t="shared" si="11"/>
        <v>50</v>
      </c>
      <c r="M74" s="143">
        <f t="shared" si="12"/>
        <v>1963</v>
      </c>
      <c r="N74" s="143">
        <f t="shared" si="13"/>
        <v>50</v>
      </c>
      <c r="O74" s="143">
        <f t="shared" si="14"/>
        <v>0</v>
      </c>
    </row>
    <row r="75" spans="1:15" x14ac:dyDescent="0.25">
      <c r="A75" s="144" t="str">
        <f t="shared" si="15"/>
        <v>57</v>
      </c>
      <c r="B75" s="130" t="s">
        <v>45</v>
      </c>
      <c r="C75" s="34">
        <v>43.333333333333336</v>
      </c>
      <c r="D75" s="137">
        <v>50</v>
      </c>
      <c r="E75" s="60">
        <f>IF(J75="M",VLOOKUP(D75,'Age Grading'!$A$5:$C$77,2),VLOOKUP(D75,'Age Grading'!$A$5:$C$77,3))</f>
        <v>150.73968000000002</v>
      </c>
      <c r="F75" s="169">
        <f t="shared" si="10"/>
        <v>0.28747131036322571</v>
      </c>
      <c r="H75" s="45" t="s">
        <v>355</v>
      </c>
      <c r="I75" s="51" t="s">
        <v>283</v>
      </c>
      <c r="J75" s="46" t="s">
        <v>81</v>
      </c>
      <c r="K75" s="47">
        <v>23348</v>
      </c>
      <c r="L75" s="144">
        <f t="shared" si="11"/>
        <v>50</v>
      </c>
      <c r="M75" s="143">
        <f t="shared" si="12"/>
        <v>1963</v>
      </c>
      <c r="N75" s="143">
        <f t="shared" si="13"/>
        <v>50</v>
      </c>
      <c r="O75" s="143">
        <f t="shared" si="14"/>
        <v>0</v>
      </c>
    </row>
    <row r="76" spans="1:15" x14ac:dyDescent="0.25">
      <c r="A76" s="144" t="str">
        <f t="shared" si="15"/>
        <v>59</v>
      </c>
      <c r="B76" s="130" t="s">
        <v>47</v>
      </c>
      <c r="C76" s="34">
        <v>43.333333333333336</v>
      </c>
      <c r="D76" s="137">
        <v>41</v>
      </c>
      <c r="E76" s="60">
        <f>IF(J76="M",VLOOKUP(D76,'Age Grading'!$A$5:$C$77,2),VLOOKUP(D76,'Age Grading'!$A$5:$C$77,3))</f>
        <v>161.11704</v>
      </c>
      <c r="F76" s="169">
        <f t="shared" si="10"/>
        <v>0.26895561967457532</v>
      </c>
      <c r="H76" s="45" t="s">
        <v>356</v>
      </c>
      <c r="I76" s="45" t="s">
        <v>357</v>
      </c>
      <c r="J76" s="46" t="s">
        <v>81</v>
      </c>
      <c r="K76" s="47">
        <v>26304</v>
      </c>
      <c r="L76" s="144">
        <f t="shared" si="11"/>
        <v>42</v>
      </c>
      <c r="M76" s="143">
        <f t="shared" si="12"/>
        <v>1972</v>
      </c>
      <c r="N76" s="143">
        <f t="shared" si="13"/>
        <v>41</v>
      </c>
      <c r="O76" s="143">
        <f t="shared" si="14"/>
        <v>-1</v>
      </c>
    </row>
    <row r="77" spans="1:15" x14ac:dyDescent="0.25">
      <c r="A77" s="144" t="str">
        <f t="shared" si="15"/>
        <v>76</v>
      </c>
      <c r="B77" s="130" t="s">
        <v>64</v>
      </c>
      <c r="C77" s="34">
        <v>43.333333333333336</v>
      </c>
      <c r="D77" s="137">
        <v>45</v>
      </c>
      <c r="E77" s="60">
        <f>IF(J77="M",VLOOKUP(D77,'Age Grading'!$A$5:$C$77,2),VLOOKUP(D77,'Age Grading'!$A$5:$C$77,3))</f>
        <v>156.55359999999999</v>
      </c>
      <c r="F77" s="169">
        <f t="shared" si="10"/>
        <v>0.27679550858832591</v>
      </c>
      <c r="H77" s="45" t="s">
        <v>358</v>
      </c>
      <c r="I77" s="45" t="s">
        <v>283</v>
      </c>
      <c r="J77" s="46" t="s">
        <v>81</v>
      </c>
      <c r="K77" s="47">
        <v>25063</v>
      </c>
      <c r="L77" s="144">
        <f t="shared" si="11"/>
        <v>45</v>
      </c>
      <c r="M77" s="143">
        <f t="shared" si="12"/>
        <v>1968</v>
      </c>
      <c r="N77" s="143">
        <f t="shared" si="13"/>
        <v>45</v>
      </c>
      <c r="O77" s="143">
        <f t="shared" si="14"/>
        <v>0</v>
      </c>
    </row>
    <row r="78" spans="1:15" x14ac:dyDescent="0.25">
      <c r="A78" s="144" t="str">
        <f t="shared" si="15"/>
        <v>89</v>
      </c>
      <c r="B78" s="130" t="s">
        <v>76</v>
      </c>
      <c r="C78" s="34">
        <v>43.333333333333336</v>
      </c>
      <c r="D78" s="137">
        <v>40</v>
      </c>
      <c r="E78" s="60">
        <f>IF(J78="M",VLOOKUP(D78,'Age Grading'!$A$5:$C$77,2),VLOOKUP(D78,'Age Grading'!$A$5:$C$77,3))</f>
        <v>146.1978</v>
      </c>
      <c r="F78" s="169">
        <f t="shared" si="10"/>
        <v>0.29640208904192356</v>
      </c>
      <c r="H78" s="45" t="s">
        <v>359</v>
      </c>
      <c r="I78" s="45" t="s">
        <v>360</v>
      </c>
      <c r="J78" s="46" t="s">
        <v>80</v>
      </c>
      <c r="K78" s="47">
        <v>26863</v>
      </c>
      <c r="L78" s="144">
        <f t="shared" si="11"/>
        <v>40</v>
      </c>
      <c r="M78" s="143">
        <f t="shared" si="12"/>
        <v>1973</v>
      </c>
      <c r="N78" s="143">
        <f t="shared" si="13"/>
        <v>40</v>
      </c>
      <c r="O78" s="143">
        <f t="shared" si="14"/>
        <v>0</v>
      </c>
    </row>
    <row r="79" spans="1:15" x14ac:dyDescent="0.25">
      <c r="A79" s="144" t="str">
        <f t="shared" si="15"/>
        <v>80</v>
      </c>
      <c r="B79" s="130" t="s">
        <v>68</v>
      </c>
      <c r="C79" s="34">
        <v>36.666666666666664</v>
      </c>
      <c r="D79" s="137">
        <v>48</v>
      </c>
      <c r="E79" s="60">
        <f>IF(J79="M",VLOOKUP(D79,'Age Grading'!$A$5:$C$77,2),VLOOKUP(D79,'Age Grading'!$A$5:$C$77,3))</f>
        <v>153.06200000000001</v>
      </c>
      <c r="F79" s="169">
        <f t="shared" si="10"/>
        <v>0.239554341813557</v>
      </c>
      <c r="H79" s="45" t="s">
        <v>361</v>
      </c>
      <c r="I79" s="45" t="s">
        <v>240</v>
      </c>
      <c r="J79" s="46" t="s">
        <v>81</v>
      </c>
      <c r="K79" s="47">
        <v>23889</v>
      </c>
      <c r="L79" s="144">
        <f t="shared" si="11"/>
        <v>48</v>
      </c>
      <c r="M79" s="143">
        <f t="shared" si="12"/>
        <v>1965</v>
      </c>
      <c r="N79" s="143">
        <f t="shared" si="13"/>
        <v>48</v>
      </c>
      <c r="O79" s="143">
        <f t="shared" si="14"/>
        <v>0</v>
      </c>
    </row>
    <row r="80" spans="1:15" x14ac:dyDescent="0.25">
      <c r="A80" s="144" t="str">
        <f t="shared" si="15"/>
        <v>35</v>
      </c>
      <c r="B80" s="130" t="s">
        <v>26</v>
      </c>
      <c r="C80" s="34">
        <v>30</v>
      </c>
      <c r="D80" s="137">
        <v>53</v>
      </c>
      <c r="E80" s="60">
        <f>IF(J80="M",VLOOKUP(D80,'Age Grading'!$A$5:$C$77,2),VLOOKUP(D80,'Age Grading'!$A$5:$C$77,3))</f>
        <v>147.15064000000001</v>
      </c>
      <c r="F80" s="169">
        <f t="shared" si="10"/>
        <v>0.2038727116647267</v>
      </c>
      <c r="H80" s="45" t="s">
        <v>329</v>
      </c>
      <c r="I80" s="45" t="s">
        <v>353</v>
      </c>
      <c r="J80" s="46" t="s">
        <v>81</v>
      </c>
      <c r="K80" s="47">
        <v>22138</v>
      </c>
      <c r="L80" s="144">
        <f t="shared" si="11"/>
        <v>53</v>
      </c>
      <c r="M80" s="143">
        <f t="shared" si="12"/>
        <v>1960</v>
      </c>
      <c r="N80" s="143">
        <f t="shared" si="13"/>
        <v>53</v>
      </c>
      <c r="O80" s="143">
        <f t="shared" si="14"/>
        <v>0</v>
      </c>
    </row>
    <row r="81" spans="1:15" x14ac:dyDescent="0.25">
      <c r="A81" s="144">
        <v>2</v>
      </c>
      <c r="B81" s="130" t="s">
        <v>0</v>
      </c>
      <c r="C81" s="34">
        <v>23.333333333333332</v>
      </c>
      <c r="D81" s="137">
        <v>60</v>
      </c>
      <c r="E81" s="60">
        <f>IF(J81="M",VLOOKUP(D81,'Age Grading'!$A$5:$C$77,2),VLOOKUP(D81,'Age Grading'!$A$5:$C$77,3))</f>
        <v>122.06519999999999</v>
      </c>
      <c r="F81" s="169">
        <f t="shared" si="10"/>
        <v>0.19115467253019972</v>
      </c>
      <c r="H81" s="45" t="s">
        <v>362</v>
      </c>
      <c r="I81" s="45" t="s">
        <v>363</v>
      </c>
      <c r="J81" s="46" t="s">
        <v>80</v>
      </c>
      <c r="K81" s="47">
        <v>19456</v>
      </c>
      <c r="L81" s="144">
        <f t="shared" si="11"/>
        <v>60</v>
      </c>
      <c r="M81" s="143">
        <f t="shared" si="12"/>
        <v>1953</v>
      </c>
      <c r="N81" s="143">
        <f t="shared" si="13"/>
        <v>60</v>
      </c>
      <c r="O81" s="143">
        <f t="shared" si="14"/>
        <v>0</v>
      </c>
    </row>
  </sheetData>
  <sortState ref="A3:C81">
    <sortCondition descending="1" ref="C3:C8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7"/>
  <sheetViews>
    <sheetView topLeftCell="B1" workbookViewId="0">
      <pane xSplit="5" ySplit="2" topLeftCell="BF84" activePane="bottomRight" state="frozen"/>
      <selection activeCell="B1" sqref="B1"/>
      <selection pane="topRight" activeCell="F1" sqref="F1"/>
      <selection pane="bottomLeft" activeCell="B3" sqref="B3"/>
      <selection pane="bottomRight" activeCell="BT104" sqref="BT104"/>
    </sheetView>
  </sheetViews>
  <sheetFormatPr defaultRowHeight="15.75" x14ac:dyDescent="0.25"/>
  <cols>
    <col min="1" max="1" width="9.140625" style="187"/>
    <col min="2" max="2" width="9.140625" style="189"/>
    <col min="3" max="3" width="9.7109375" style="189" customWidth="1"/>
    <col min="4" max="4" width="10.5703125" style="187" bestFit="1" customWidth="1"/>
    <col min="5" max="5" width="24.28515625" style="187" customWidth="1"/>
    <col min="6" max="6" width="7.7109375" style="187" bestFit="1" customWidth="1"/>
    <col min="7" max="47" width="9.140625" style="187"/>
    <col min="48" max="50" width="9.85546875" style="187" customWidth="1"/>
    <col min="51" max="51" width="8.5703125" style="190" bestFit="1" customWidth="1"/>
    <col min="52" max="52" width="12" style="187" customWidth="1"/>
    <col min="53" max="62" width="9.140625" style="187"/>
    <col min="63" max="63" width="8.7109375" style="187" bestFit="1" customWidth="1"/>
    <col min="64" max="64" width="10" style="187" bestFit="1" customWidth="1"/>
    <col min="65" max="65" width="10" style="187" customWidth="1"/>
    <col min="66" max="66" width="17" style="190" bestFit="1" customWidth="1"/>
    <col min="67" max="67" width="17" style="150" customWidth="1"/>
    <col min="68" max="68" width="13.5703125" style="187" bestFit="1" customWidth="1"/>
    <col min="69" max="16384" width="9.140625" style="187"/>
  </cols>
  <sheetData>
    <row r="1" spans="1:68" s="186" customFormat="1" x14ac:dyDescent="0.25">
      <c r="A1" s="165" t="s">
        <v>619</v>
      </c>
      <c r="B1" s="176"/>
      <c r="C1" s="176" t="s">
        <v>95</v>
      </c>
      <c r="D1" s="165" t="s">
        <v>84</v>
      </c>
      <c r="E1" s="165" t="s">
        <v>620</v>
      </c>
      <c r="F1" s="165" t="s">
        <v>621</v>
      </c>
      <c r="G1" s="165" t="s">
        <v>622</v>
      </c>
      <c r="H1" s="165" t="s">
        <v>623</v>
      </c>
      <c r="I1" s="165" t="s">
        <v>624</v>
      </c>
      <c r="J1" s="165" t="s">
        <v>625</v>
      </c>
      <c r="K1" s="165" t="s">
        <v>626</v>
      </c>
      <c r="L1" s="165" t="s">
        <v>627</v>
      </c>
      <c r="M1" s="165" t="s">
        <v>628</v>
      </c>
      <c r="N1" s="165" t="s">
        <v>629</v>
      </c>
      <c r="O1" s="165" t="s">
        <v>630</v>
      </c>
      <c r="P1" s="165" t="s">
        <v>631</v>
      </c>
      <c r="Q1" s="165" t="s">
        <v>632</v>
      </c>
      <c r="R1" s="165" t="s">
        <v>633</v>
      </c>
      <c r="S1" s="165" t="s">
        <v>634</v>
      </c>
      <c r="T1" s="165" t="s">
        <v>635</v>
      </c>
      <c r="U1" s="165" t="s">
        <v>636</v>
      </c>
      <c r="V1" s="165" t="s">
        <v>637</v>
      </c>
      <c r="W1" s="165" t="s">
        <v>638</v>
      </c>
      <c r="X1" s="165" t="s">
        <v>639</v>
      </c>
      <c r="Y1" s="165" t="s">
        <v>640</v>
      </c>
      <c r="Z1" s="165" t="s">
        <v>641</v>
      </c>
      <c r="AA1" s="165" t="s">
        <v>642</v>
      </c>
      <c r="AB1" s="165" t="s">
        <v>643</v>
      </c>
      <c r="AC1" s="165" t="s">
        <v>644</v>
      </c>
      <c r="AD1" s="165" t="s">
        <v>645</v>
      </c>
      <c r="AE1" s="165" t="s">
        <v>646</v>
      </c>
      <c r="AF1" s="165" t="s">
        <v>647</v>
      </c>
      <c r="AG1" s="165" t="s">
        <v>648</v>
      </c>
      <c r="AH1" s="165" t="s">
        <v>649</v>
      </c>
      <c r="AI1" s="165" t="s">
        <v>650</v>
      </c>
      <c r="AJ1" s="165" t="s">
        <v>651</v>
      </c>
      <c r="AK1" s="165" t="s">
        <v>652</v>
      </c>
      <c r="AL1" s="165" t="s">
        <v>653</v>
      </c>
      <c r="AM1" s="165" t="s">
        <v>654</v>
      </c>
      <c r="AN1" s="165" t="s">
        <v>655</v>
      </c>
      <c r="AO1" s="165" t="s">
        <v>656</v>
      </c>
      <c r="AP1" s="165" t="s">
        <v>657</v>
      </c>
      <c r="AQ1" s="165" t="s">
        <v>658</v>
      </c>
      <c r="AR1" s="165" t="s">
        <v>659</v>
      </c>
      <c r="AS1" s="165" t="s">
        <v>660</v>
      </c>
      <c r="AT1" s="165" t="s">
        <v>661</v>
      </c>
      <c r="AU1" s="165" t="s">
        <v>662</v>
      </c>
      <c r="AV1" s="165" t="s">
        <v>663</v>
      </c>
      <c r="AW1" s="165" t="s">
        <v>664</v>
      </c>
      <c r="AX1" s="165" t="s">
        <v>664</v>
      </c>
      <c r="AY1" s="159" t="s">
        <v>79</v>
      </c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 t="s">
        <v>665</v>
      </c>
      <c r="BM1" s="165" t="s">
        <v>665</v>
      </c>
      <c r="BN1" s="157" t="s">
        <v>666</v>
      </c>
      <c r="BO1" s="162" t="s">
        <v>667</v>
      </c>
      <c r="BP1" s="186" t="s">
        <v>668</v>
      </c>
    </row>
    <row r="2" spans="1:68" s="186" customFormat="1" x14ac:dyDescent="0.25">
      <c r="A2" s="165"/>
      <c r="B2" s="176"/>
      <c r="C2" s="176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59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57"/>
      <c r="BO2" s="162"/>
    </row>
    <row r="3" spans="1:68" x14ac:dyDescent="0.25">
      <c r="A3" s="188">
        <v>1</v>
      </c>
      <c r="B3" s="193">
        <v>2</v>
      </c>
      <c r="C3" s="193">
        <v>2</v>
      </c>
      <c r="D3" s="188" t="s">
        <v>363</v>
      </c>
      <c r="E3" s="188" t="s">
        <v>362</v>
      </c>
      <c r="F3" s="188" t="s">
        <v>80</v>
      </c>
      <c r="G3" s="188" t="s">
        <v>669</v>
      </c>
      <c r="H3" s="188" t="s">
        <v>670</v>
      </c>
      <c r="I3" s="188" t="s">
        <v>671</v>
      </c>
      <c r="J3" s="188" t="s">
        <v>672</v>
      </c>
      <c r="K3" s="188" t="s">
        <v>673</v>
      </c>
      <c r="L3" s="188" t="s">
        <v>674</v>
      </c>
      <c r="M3" s="188" t="s">
        <v>675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54">
        <f>COUNTA(G3:AV3)</f>
        <v>7</v>
      </c>
      <c r="AX3" s="154">
        <v>7</v>
      </c>
      <c r="AY3" s="158">
        <f>AW3*10/3</f>
        <v>23.333333333333332</v>
      </c>
      <c r="AZ3" s="154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54"/>
      <c r="BM3" s="154"/>
      <c r="BN3" s="190">
        <f>AY3+BL3</f>
        <v>23.333333333333332</v>
      </c>
    </row>
    <row r="4" spans="1:68" x14ac:dyDescent="0.25">
      <c r="A4" s="188">
        <v>2</v>
      </c>
      <c r="B4" s="193">
        <f>B3+1</f>
        <v>3</v>
      </c>
      <c r="C4" s="193">
        <v>3</v>
      </c>
      <c r="D4" s="188" t="s">
        <v>345</v>
      </c>
      <c r="E4" s="188" t="s">
        <v>344</v>
      </c>
      <c r="F4" s="188" t="s">
        <v>80</v>
      </c>
      <c r="G4" s="188" t="s">
        <v>676</v>
      </c>
      <c r="H4" s="188" t="s">
        <v>677</v>
      </c>
      <c r="I4" s="188" t="s">
        <v>678</v>
      </c>
      <c r="J4" s="188" t="s">
        <v>679</v>
      </c>
      <c r="K4" s="188" t="s">
        <v>680</v>
      </c>
      <c r="L4" s="188" t="s">
        <v>681</v>
      </c>
      <c r="M4" s="188" t="s">
        <v>682</v>
      </c>
      <c r="N4" s="188" t="s">
        <v>683</v>
      </c>
      <c r="O4" s="188" t="s">
        <v>684</v>
      </c>
      <c r="P4" s="188" t="s">
        <v>685</v>
      </c>
      <c r="Q4" s="188" t="s">
        <v>686</v>
      </c>
      <c r="R4" s="188" t="s">
        <v>687</v>
      </c>
      <c r="S4" s="188" t="s">
        <v>688</v>
      </c>
      <c r="T4" s="188" t="s">
        <v>689</v>
      </c>
      <c r="U4" s="188" t="s">
        <v>690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54">
        <f>COUNTA(G4:AV4)</f>
        <v>15</v>
      </c>
      <c r="AX4" s="154">
        <v>15</v>
      </c>
      <c r="AY4" s="158">
        <f>AW4*10/3</f>
        <v>50</v>
      </c>
      <c r="AZ4" s="154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54"/>
      <c r="BM4" s="154"/>
      <c r="BN4" s="190">
        <f>AY4+BL4</f>
        <v>50</v>
      </c>
    </row>
    <row r="5" spans="1:68" x14ac:dyDescent="0.25">
      <c r="A5" s="188"/>
      <c r="B5" s="193">
        <f t="shared" ref="B5:B68" si="0">B4+1</f>
        <v>4</v>
      </c>
      <c r="C5" s="193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54"/>
      <c r="AX5" s="154"/>
      <c r="AY5" s="158"/>
      <c r="AZ5" s="154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54"/>
      <c r="BM5" s="154"/>
    </row>
    <row r="6" spans="1:68" x14ac:dyDescent="0.25">
      <c r="A6" s="188">
        <v>3</v>
      </c>
      <c r="B6" s="193">
        <f t="shared" si="0"/>
        <v>5</v>
      </c>
      <c r="C6" s="193">
        <v>5</v>
      </c>
      <c r="D6" s="188" t="s">
        <v>308</v>
      </c>
      <c r="E6" s="188" t="s">
        <v>307</v>
      </c>
      <c r="F6" s="188" t="s">
        <v>80</v>
      </c>
      <c r="G6" s="188" t="s">
        <v>691</v>
      </c>
      <c r="H6" s="188" t="s">
        <v>692</v>
      </c>
      <c r="I6" s="188" t="s">
        <v>693</v>
      </c>
      <c r="J6" s="188" t="s">
        <v>694</v>
      </c>
      <c r="K6" s="188" t="s">
        <v>695</v>
      </c>
      <c r="L6" s="188" t="s">
        <v>696</v>
      </c>
      <c r="M6" s="188" t="s">
        <v>697</v>
      </c>
      <c r="N6" s="188" t="s">
        <v>698</v>
      </c>
      <c r="O6" s="188" t="s">
        <v>699</v>
      </c>
      <c r="P6" s="188" t="s">
        <v>700</v>
      </c>
      <c r="Q6" s="188" t="s">
        <v>701</v>
      </c>
      <c r="R6" s="188" t="s">
        <v>702</v>
      </c>
      <c r="S6" s="188" t="s">
        <v>703</v>
      </c>
      <c r="T6" s="188" t="s">
        <v>704</v>
      </c>
      <c r="U6" s="188" t="s">
        <v>705</v>
      </c>
      <c r="V6" s="188" t="s">
        <v>706</v>
      </c>
      <c r="W6" s="188" t="s">
        <v>707</v>
      </c>
      <c r="X6" s="188" t="s">
        <v>708</v>
      </c>
      <c r="Y6" s="188" t="s">
        <v>709</v>
      </c>
      <c r="Z6" s="188" t="s">
        <v>710</v>
      </c>
      <c r="AA6" s="188" t="s">
        <v>711</v>
      </c>
      <c r="AB6" s="188" t="s">
        <v>712</v>
      </c>
      <c r="AC6" s="188" t="s">
        <v>713</v>
      </c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54">
        <f>COUNTA(G6:AV6)</f>
        <v>23</v>
      </c>
      <c r="AX6" s="154">
        <v>23</v>
      </c>
      <c r="AY6" s="158">
        <f>AW6*10/3</f>
        <v>76.666666666666671</v>
      </c>
      <c r="AZ6" s="154"/>
      <c r="BA6" s="181" t="s">
        <v>714</v>
      </c>
      <c r="BB6" s="181" t="s">
        <v>715</v>
      </c>
      <c r="BC6" s="181" t="s">
        <v>716</v>
      </c>
      <c r="BD6" s="181" t="s">
        <v>717</v>
      </c>
      <c r="BE6" s="188"/>
      <c r="BF6" s="188"/>
      <c r="BG6" s="188"/>
      <c r="BH6" s="188"/>
      <c r="BI6" s="188"/>
      <c r="BJ6" s="188"/>
      <c r="BK6" s="188"/>
      <c r="BL6" s="154">
        <f>COUNTA(BA6:BK6)</f>
        <v>4</v>
      </c>
      <c r="BM6" s="154">
        <v>4</v>
      </c>
      <c r="BN6" s="190">
        <f>AY6+BL6</f>
        <v>80.666666666666671</v>
      </c>
    </row>
    <row r="7" spans="1:68" x14ac:dyDescent="0.25">
      <c r="A7" s="188"/>
      <c r="B7" s="193">
        <f t="shared" si="0"/>
        <v>6</v>
      </c>
      <c r="C7" s="193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54"/>
      <c r="AX7" s="154"/>
      <c r="AY7" s="158"/>
      <c r="AZ7" s="154"/>
      <c r="BA7" s="181"/>
      <c r="BB7" s="181"/>
      <c r="BC7" s="181"/>
      <c r="BD7" s="181"/>
      <c r="BE7" s="188"/>
      <c r="BF7" s="188"/>
      <c r="BG7" s="188"/>
      <c r="BH7" s="188"/>
      <c r="BI7" s="188"/>
      <c r="BJ7" s="188"/>
      <c r="BK7" s="188"/>
      <c r="BL7" s="154"/>
      <c r="BM7" s="154"/>
    </row>
    <row r="8" spans="1:68" x14ac:dyDescent="0.25">
      <c r="A8" s="188">
        <v>4</v>
      </c>
      <c r="B8" s="193">
        <f t="shared" si="0"/>
        <v>7</v>
      </c>
      <c r="C8" s="193">
        <v>7</v>
      </c>
      <c r="D8" s="188" t="s">
        <v>324</v>
      </c>
      <c r="E8" s="188" t="s">
        <v>323</v>
      </c>
      <c r="F8" s="188" t="s">
        <v>80</v>
      </c>
      <c r="G8" s="188" t="s">
        <v>718</v>
      </c>
      <c r="H8" s="188" t="s">
        <v>719</v>
      </c>
      <c r="I8" s="188" t="s">
        <v>720</v>
      </c>
      <c r="J8" s="188" t="s">
        <v>721</v>
      </c>
      <c r="K8" s="188" t="s">
        <v>722</v>
      </c>
      <c r="L8" s="188" t="s">
        <v>723</v>
      </c>
      <c r="M8" s="188" t="s">
        <v>724</v>
      </c>
      <c r="N8" s="188" t="s">
        <v>725</v>
      </c>
      <c r="O8" s="188" t="s">
        <v>726</v>
      </c>
      <c r="P8" s="188" t="s">
        <v>727</v>
      </c>
      <c r="Q8" s="188" t="s">
        <v>728</v>
      </c>
      <c r="R8" s="188" t="s">
        <v>729</v>
      </c>
      <c r="S8" s="188" t="s">
        <v>730</v>
      </c>
      <c r="T8" s="188" t="s">
        <v>731</v>
      </c>
      <c r="U8" s="188" t="s">
        <v>732</v>
      </c>
      <c r="V8" s="188" t="s">
        <v>733</v>
      </c>
      <c r="W8" s="188" t="s">
        <v>734</v>
      </c>
      <c r="X8" s="188" t="s">
        <v>735</v>
      </c>
      <c r="Y8" s="188" t="s">
        <v>736</v>
      </c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54">
        <f>COUNTA(G8:AV8)</f>
        <v>19</v>
      </c>
      <c r="AX8" s="154">
        <v>19</v>
      </c>
      <c r="AY8" s="158">
        <f>AW8*10/3</f>
        <v>63.333333333333336</v>
      </c>
      <c r="AZ8" s="154"/>
      <c r="BA8" s="181" t="s">
        <v>737</v>
      </c>
      <c r="BB8" s="181" t="s">
        <v>738</v>
      </c>
      <c r="BC8" s="181" t="s">
        <v>739</v>
      </c>
      <c r="BD8" s="181" t="s">
        <v>740</v>
      </c>
      <c r="BE8" s="188"/>
      <c r="BF8" s="188"/>
      <c r="BG8" s="188"/>
      <c r="BH8" s="188"/>
      <c r="BI8" s="188"/>
      <c r="BJ8" s="188"/>
      <c r="BK8" s="188"/>
      <c r="BL8" s="154">
        <f>COUNTA(BA8:BK8)</f>
        <v>4</v>
      </c>
      <c r="BM8" s="154">
        <v>4</v>
      </c>
      <c r="BN8" s="190">
        <f>AY8+BL8</f>
        <v>67.333333333333343</v>
      </c>
    </row>
    <row r="9" spans="1:68" x14ac:dyDescent="0.25">
      <c r="A9" s="188">
        <v>5</v>
      </c>
      <c r="B9" s="193">
        <f t="shared" si="0"/>
        <v>8</v>
      </c>
      <c r="C9" s="193">
        <v>8</v>
      </c>
      <c r="D9" s="188" t="s">
        <v>741</v>
      </c>
      <c r="E9" s="188" t="s">
        <v>742</v>
      </c>
      <c r="F9" s="188" t="s">
        <v>80</v>
      </c>
      <c r="G9" s="188" t="s">
        <v>743</v>
      </c>
      <c r="H9" s="188" t="s">
        <v>744</v>
      </c>
      <c r="I9" s="188" t="s">
        <v>745</v>
      </c>
      <c r="J9" s="188" t="s">
        <v>746</v>
      </c>
      <c r="K9" s="188" t="s">
        <v>747</v>
      </c>
      <c r="L9" s="188" t="s">
        <v>748</v>
      </c>
      <c r="M9" s="188" t="s">
        <v>749</v>
      </c>
      <c r="N9" s="188" t="s">
        <v>750</v>
      </c>
      <c r="O9" s="188" t="s">
        <v>751</v>
      </c>
      <c r="P9" s="188" t="s">
        <v>752</v>
      </c>
      <c r="Q9" s="188" t="s">
        <v>753</v>
      </c>
      <c r="R9" s="188" t="s">
        <v>678</v>
      </c>
      <c r="S9" s="188" t="s">
        <v>754</v>
      </c>
      <c r="T9" s="188" t="s">
        <v>755</v>
      </c>
      <c r="U9" s="188" t="s">
        <v>756</v>
      </c>
      <c r="V9" s="188" t="s">
        <v>757</v>
      </c>
      <c r="W9" s="188" t="s">
        <v>758</v>
      </c>
      <c r="X9" s="188" t="s">
        <v>759</v>
      </c>
      <c r="Y9" s="188" t="s">
        <v>760</v>
      </c>
      <c r="Z9" s="188" t="s">
        <v>761</v>
      </c>
      <c r="AA9" s="188" t="s">
        <v>762</v>
      </c>
      <c r="AB9" s="188" t="s">
        <v>763</v>
      </c>
      <c r="AC9" s="188" t="s">
        <v>764</v>
      </c>
      <c r="AD9" s="188" t="s">
        <v>765</v>
      </c>
      <c r="AE9" s="188" t="s">
        <v>766</v>
      </c>
      <c r="AF9" s="188" t="s">
        <v>767</v>
      </c>
      <c r="AG9" s="188" t="s">
        <v>768</v>
      </c>
      <c r="AH9" s="188" t="s">
        <v>769</v>
      </c>
      <c r="AI9" s="188" t="s">
        <v>770</v>
      </c>
      <c r="AJ9" s="188" t="s">
        <v>771</v>
      </c>
      <c r="AU9" s="188"/>
      <c r="AV9" s="188"/>
      <c r="AW9" s="154">
        <f>COUNTA(G9:AV9)</f>
        <v>30</v>
      </c>
      <c r="AX9" s="154">
        <v>30</v>
      </c>
      <c r="AY9" s="158">
        <f>AW9*10/3</f>
        <v>100</v>
      </c>
      <c r="AZ9" s="154"/>
      <c r="BA9" s="181" t="s">
        <v>772</v>
      </c>
      <c r="BB9" s="181" t="s">
        <v>773</v>
      </c>
      <c r="BC9" s="181" t="s">
        <v>774</v>
      </c>
      <c r="BD9" s="181" t="s">
        <v>775</v>
      </c>
      <c r="BE9" s="181" t="s">
        <v>776</v>
      </c>
      <c r="BF9" s="181" t="s">
        <v>777</v>
      </c>
      <c r="BG9" s="181" t="s">
        <v>778</v>
      </c>
      <c r="BH9" s="181"/>
      <c r="BI9" s="181"/>
      <c r="BJ9" s="181"/>
      <c r="BK9" s="188"/>
      <c r="BL9" s="154">
        <f>COUNTA(BA9:BK9)</f>
        <v>7</v>
      </c>
      <c r="BM9" s="154">
        <v>7</v>
      </c>
      <c r="BN9" s="190">
        <f>AY9+BL9</f>
        <v>107</v>
      </c>
    </row>
    <row r="10" spans="1:68" x14ac:dyDescent="0.25">
      <c r="A10" s="188">
        <v>6</v>
      </c>
      <c r="B10" s="193">
        <f t="shared" si="0"/>
        <v>9</v>
      </c>
      <c r="C10" s="193">
        <v>9</v>
      </c>
      <c r="D10" s="188" t="s">
        <v>281</v>
      </c>
      <c r="E10" s="188" t="s">
        <v>280</v>
      </c>
      <c r="F10" s="188" t="s">
        <v>80</v>
      </c>
      <c r="G10" s="188" t="s">
        <v>779</v>
      </c>
      <c r="H10" s="188" t="s">
        <v>780</v>
      </c>
      <c r="I10" s="188" t="s">
        <v>781</v>
      </c>
      <c r="J10" s="188" t="s">
        <v>782</v>
      </c>
      <c r="K10" s="188" t="s">
        <v>783</v>
      </c>
      <c r="L10" s="188" t="s">
        <v>784</v>
      </c>
      <c r="M10" s="188" t="s">
        <v>785</v>
      </c>
      <c r="N10" s="188" t="s">
        <v>786</v>
      </c>
      <c r="O10" s="188" t="s">
        <v>787</v>
      </c>
      <c r="P10" s="188" t="s">
        <v>788</v>
      </c>
      <c r="Q10" s="188" t="s">
        <v>789</v>
      </c>
      <c r="R10" s="188" t="s">
        <v>790</v>
      </c>
      <c r="S10" s="188" t="s">
        <v>791</v>
      </c>
      <c r="T10" s="188" t="s">
        <v>792</v>
      </c>
      <c r="U10" s="188" t="s">
        <v>793</v>
      </c>
      <c r="V10" s="188" t="s">
        <v>794</v>
      </c>
      <c r="W10" s="188" t="s">
        <v>795</v>
      </c>
      <c r="X10" s="188" t="s">
        <v>796</v>
      </c>
      <c r="Y10" s="188" t="s">
        <v>797</v>
      </c>
      <c r="Z10" s="188" t="s">
        <v>798</v>
      </c>
      <c r="AA10" s="188" t="s">
        <v>799</v>
      </c>
      <c r="AB10" s="188" t="s">
        <v>800</v>
      </c>
      <c r="AC10" s="188" t="s">
        <v>801</v>
      </c>
      <c r="AD10" s="188" t="s">
        <v>802</v>
      </c>
      <c r="AE10" s="188" t="s">
        <v>803</v>
      </c>
      <c r="AF10" s="188" t="s">
        <v>804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54">
        <f>COUNTA(G10:AV10)</f>
        <v>26</v>
      </c>
      <c r="AX10" s="154">
        <v>26</v>
      </c>
      <c r="AY10" s="158">
        <f>AW10*10/3</f>
        <v>86.666666666666671</v>
      </c>
      <c r="AZ10" s="154"/>
      <c r="BA10" s="181" t="s">
        <v>805</v>
      </c>
      <c r="BB10" s="181" t="s">
        <v>806</v>
      </c>
      <c r="BC10" s="181" t="s">
        <v>807</v>
      </c>
      <c r="BD10" s="188"/>
      <c r="BE10" s="188"/>
      <c r="BF10" s="188"/>
      <c r="BG10" s="188"/>
      <c r="BH10" s="188"/>
      <c r="BI10" s="188"/>
      <c r="BJ10" s="188"/>
      <c r="BK10" s="188"/>
      <c r="BL10" s="154">
        <f>COUNTA(BA10:BK10)</f>
        <v>3</v>
      </c>
      <c r="BM10" s="154">
        <v>3</v>
      </c>
      <c r="BN10" s="190">
        <f>AY10+BL10</f>
        <v>89.666666666666671</v>
      </c>
    </row>
    <row r="11" spans="1:68" x14ac:dyDescent="0.25">
      <c r="A11" s="188">
        <v>7</v>
      </c>
      <c r="B11" s="193">
        <f t="shared" si="0"/>
        <v>10</v>
      </c>
      <c r="C11" s="193">
        <v>10</v>
      </c>
      <c r="D11" s="188" t="s">
        <v>311</v>
      </c>
      <c r="E11" s="188" t="s">
        <v>310</v>
      </c>
      <c r="F11" s="188" t="s">
        <v>80</v>
      </c>
      <c r="G11" s="188" t="s">
        <v>808</v>
      </c>
      <c r="H11" s="188" t="s">
        <v>809</v>
      </c>
      <c r="I11" s="188" t="s">
        <v>810</v>
      </c>
      <c r="J11" s="188" t="s">
        <v>811</v>
      </c>
      <c r="K11" s="188" t="s">
        <v>812</v>
      </c>
      <c r="L11" s="188" t="s">
        <v>813</v>
      </c>
      <c r="M11" s="188" t="s">
        <v>814</v>
      </c>
      <c r="N11" s="188" t="s">
        <v>815</v>
      </c>
      <c r="O11" s="188" t="s">
        <v>816</v>
      </c>
      <c r="P11" s="188" t="s">
        <v>817</v>
      </c>
      <c r="Q11" s="188" t="s">
        <v>818</v>
      </c>
      <c r="R11" s="188" t="s">
        <v>819</v>
      </c>
      <c r="S11" s="188" t="s">
        <v>820</v>
      </c>
      <c r="T11" s="188" t="s">
        <v>821</v>
      </c>
      <c r="U11" s="188" t="s">
        <v>822</v>
      </c>
      <c r="V11" s="188" t="s">
        <v>823</v>
      </c>
      <c r="W11" s="188" t="s">
        <v>824</v>
      </c>
      <c r="X11" s="188" t="s">
        <v>825</v>
      </c>
      <c r="Y11" s="188" t="s">
        <v>826</v>
      </c>
      <c r="Z11" s="188" t="s">
        <v>827</v>
      </c>
      <c r="AA11" s="188" t="s">
        <v>828</v>
      </c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54">
        <f>COUNTA(G11:AV11)</f>
        <v>21</v>
      </c>
      <c r="AX11" s="154">
        <v>21</v>
      </c>
      <c r="AY11" s="158">
        <f>AW11*10/3</f>
        <v>70</v>
      </c>
      <c r="AZ11" s="154"/>
      <c r="BA11" s="181" t="s">
        <v>714</v>
      </c>
      <c r="BB11" s="181" t="s">
        <v>829</v>
      </c>
      <c r="BC11" s="181" t="s">
        <v>830</v>
      </c>
      <c r="BD11" s="181" t="s">
        <v>831</v>
      </c>
      <c r="BE11" s="181" t="s">
        <v>832</v>
      </c>
      <c r="BF11" s="181" t="s">
        <v>833</v>
      </c>
      <c r="BG11" s="188"/>
      <c r="BH11" s="188"/>
      <c r="BI11" s="188"/>
      <c r="BJ11" s="188"/>
      <c r="BK11" s="188"/>
      <c r="BL11" s="154">
        <f>COUNTA(BA11:BK11)</f>
        <v>6</v>
      </c>
      <c r="BM11" s="154">
        <v>6</v>
      </c>
      <c r="BN11" s="190">
        <f>AY11+BL11</f>
        <v>76</v>
      </c>
    </row>
    <row r="12" spans="1:68" x14ac:dyDescent="0.25">
      <c r="A12" s="188">
        <v>8</v>
      </c>
      <c r="B12" s="193">
        <f t="shared" si="0"/>
        <v>11</v>
      </c>
      <c r="C12" s="193">
        <v>11</v>
      </c>
      <c r="D12" s="188" t="s">
        <v>234</v>
      </c>
      <c r="E12" s="188" t="s">
        <v>233</v>
      </c>
      <c r="F12" s="188" t="s">
        <v>80</v>
      </c>
      <c r="G12" s="188" t="s">
        <v>834</v>
      </c>
      <c r="H12" s="188" t="s">
        <v>835</v>
      </c>
      <c r="I12" s="188" t="s">
        <v>836</v>
      </c>
      <c r="J12" s="188" t="s">
        <v>837</v>
      </c>
      <c r="K12" s="188" t="s">
        <v>838</v>
      </c>
      <c r="L12" s="188" t="s">
        <v>839</v>
      </c>
      <c r="M12" s="188" t="s">
        <v>840</v>
      </c>
      <c r="N12" s="188" t="s">
        <v>841</v>
      </c>
      <c r="O12" s="188" t="s">
        <v>842</v>
      </c>
      <c r="P12" s="188" t="s">
        <v>843</v>
      </c>
      <c r="Q12" s="188" t="s">
        <v>844</v>
      </c>
      <c r="R12" s="188" t="s">
        <v>845</v>
      </c>
      <c r="S12" s="188" t="s">
        <v>846</v>
      </c>
      <c r="T12" s="188" t="s">
        <v>847</v>
      </c>
      <c r="U12" s="188" t="s">
        <v>848</v>
      </c>
      <c r="V12" s="188" t="s">
        <v>849</v>
      </c>
      <c r="W12" s="188" t="s">
        <v>850</v>
      </c>
      <c r="X12" s="188" t="s">
        <v>851</v>
      </c>
      <c r="Y12" s="188" t="s">
        <v>852</v>
      </c>
      <c r="Z12" s="188" t="s">
        <v>853</v>
      </c>
      <c r="AA12" s="188" t="s">
        <v>854</v>
      </c>
      <c r="AB12" s="188" t="s">
        <v>682</v>
      </c>
      <c r="AC12" s="188" t="s">
        <v>855</v>
      </c>
      <c r="AD12" s="188" t="s">
        <v>856</v>
      </c>
      <c r="AE12" s="188" t="s">
        <v>856</v>
      </c>
      <c r="AF12" s="188" t="s">
        <v>857</v>
      </c>
      <c r="AG12" s="188" t="s">
        <v>858</v>
      </c>
      <c r="AH12" s="188" t="s">
        <v>859</v>
      </c>
      <c r="AI12" s="188" t="s">
        <v>860</v>
      </c>
      <c r="AJ12" s="188" t="s">
        <v>861</v>
      </c>
      <c r="AU12" s="188"/>
      <c r="AV12" s="188"/>
      <c r="AW12" s="154">
        <f>COUNTA(G12:AV12)</f>
        <v>30</v>
      </c>
      <c r="AX12" s="154">
        <v>30</v>
      </c>
      <c r="AY12" s="158">
        <f>AW12*10/3</f>
        <v>100</v>
      </c>
      <c r="AZ12" s="154"/>
      <c r="BA12" s="181" t="s">
        <v>862</v>
      </c>
      <c r="BB12" s="181" t="s">
        <v>863</v>
      </c>
      <c r="BC12" s="181" t="s">
        <v>864</v>
      </c>
      <c r="BD12" s="181" t="s">
        <v>865</v>
      </c>
      <c r="BE12" s="181" t="s">
        <v>866</v>
      </c>
      <c r="BF12" s="181" t="s">
        <v>867</v>
      </c>
      <c r="BG12" s="181" t="s">
        <v>868</v>
      </c>
      <c r="BH12" s="181" t="s">
        <v>869</v>
      </c>
      <c r="BI12" s="181" t="s">
        <v>870</v>
      </c>
      <c r="BJ12" s="181" t="s">
        <v>871</v>
      </c>
      <c r="BK12" s="188"/>
      <c r="BL12" s="154">
        <f>COUNTA(BA12:BK12)</f>
        <v>10</v>
      </c>
      <c r="BM12" s="154">
        <v>10</v>
      </c>
      <c r="BN12" s="190">
        <f>AY12+BL12</f>
        <v>110</v>
      </c>
      <c r="BP12" s="172"/>
    </row>
    <row r="13" spans="1:68" x14ac:dyDescent="0.25">
      <c r="A13" s="188"/>
      <c r="B13" s="193">
        <f t="shared" si="0"/>
        <v>12</v>
      </c>
      <c r="C13" s="193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U13" s="188"/>
      <c r="AV13" s="188"/>
      <c r="AW13" s="154"/>
      <c r="AX13" s="154"/>
      <c r="AY13" s="158"/>
      <c r="AZ13" s="154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8"/>
      <c r="BL13" s="154"/>
      <c r="BM13" s="154"/>
      <c r="BP13" s="172"/>
    </row>
    <row r="14" spans="1:68" x14ac:dyDescent="0.25">
      <c r="A14" s="188"/>
      <c r="B14" s="193">
        <f t="shared" si="0"/>
        <v>13</v>
      </c>
      <c r="C14" s="193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U14" s="188"/>
      <c r="AV14" s="188"/>
      <c r="AW14" s="154"/>
      <c r="AX14" s="154"/>
      <c r="AY14" s="158"/>
      <c r="AZ14" s="154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8"/>
      <c r="BL14" s="154"/>
      <c r="BM14" s="154"/>
      <c r="BP14" s="172"/>
    </row>
    <row r="15" spans="1:68" x14ac:dyDescent="0.25">
      <c r="A15" s="188">
        <v>9</v>
      </c>
      <c r="B15" s="193">
        <f t="shared" si="0"/>
        <v>14</v>
      </c>
      <c r="C15" s="193">
        <v>14</v>
      </c>
      <c r="D15" s="188" t="s">
        <v>299</v>
      </c>
      <c r="E15" s="188" t="s">
        <v>298</v>
      </c>
      <c r="F15" s="188" t="s">
        <v>80</v>
      </c>
      <c r="G15" s="188" t="s">
        <v>872</v>
      </c>
      <c r="H15" s="188" t="s">
        <v>873</v>
      </c>
      <c r="I15" s="188" t="s">
        <v>874</v>
      </c>
      <c r="J15" s="188" t="s">
        <v>694</v>
      </c>
      <c r="K15" s="188" t="s">
        <v>875</v>
      </c>
      <c r="L15" s="188" t="s">
        <v>876</v>
      </c>
      <c r="M15" s="188" t="s">
        <v>877</v>
      </c>
      <c r="N15" s="188" t="s">
        <v>878</v>
      </c>
      <c r="O15" s="188" t="s">
        <v>879</v>
      </c>
      <c r="P15" s="188" t="s">
        <v>880</v>
      </c>
      <c r="Q15" s="188" t="s">
        <v>881</v>
      </c>
      <c r="R15" s="188" t="s">
        <v>882</v>
      </c>
      <c r="S15" s="188" t="s">
        <v>883</v>
      </c>
      <c r="T15" s="188" t="s">
        <v>884</v>
      </c>
      <c r="U15" s="188" t="s">
        <v>885</v>
      </c>
      <c r="V15" s="188" t="s">
        <v>886</v>
      </c>
      <c r="W15" s="188" t="s">
        <v>887</v>
      </c>
      <c r="X15" s="188" t="s">
        <v>888</v>
      </c>
      <c r="Y15" s="188" t="s">
        <v>889</v>
      </c>
      <c r="Z15" s="188" t="s">
        <v>890</v>
      </c>
      <c r="AA15" s="188" t="s">
        <v>891</v>
      </c>
      <c r="AB15" s="188" t="s">
        <v>892</v>
      </c>
      <c r="AC15" s="188" t="s">
        <v>893</v>
      </c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54">
        <f>COUNTA(G15:AV15)</f>
        <v>23</v>
      </c>
      <c r="AX15" s="154">
        <v>23</v>
      </c>
      <c r="AY15" s="158">
        <f>AW15*10/3</f>
        <v>76.666666666666671</v>
      </c>
      <c r="AZ15" s="154"/>
      <c r="BA15" s="181" t="s">
        <v>894</v>
      </c>
      <c r="BB15" s="181" t="s">
        <v>895</v>
      </c>
      <c r="BC15" s="181" t="s">
        <v>829</v>
      </c>
      <c r="BD15" s="181" t="s">
        <v>896</v>
      </c>
      <c r="BE15" s="181" t="s">
        <v>897</v>
      </c>
      <c r="BF15" s="181" t="s">
        <v>898</v>
      </c>
      <c r="BG15" s="188"/>
      <c r="BH15" s="188"/>
      <c r="BI15" s="188"/>
      <c r="BJ15" s="188"/>
      <c r="BK15" s="188"/>
      <c r="BL15" s="154">
        <f>COUNTA(BA15:BK15)</f>
        <v>6</v>
      </c>
      <c r="BM15" s="154">
        <v>6</v>
      </c>
      <c r="BN15" s="190">
        <f>AY15+BL15</f>
        <v>82.666666666666671</v>
      </c>
    </row>
    <row r="16" spans="1:68" x14ac:dyDescent="0.25">
      <c r="A16" s="188"/>
      <c r="B16" s="193">
        <f t="shared" si="0"/>
        <v>15</v>
      </c>
      <c r="C16" s="19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54"/>
      <c r="AX16" s="154"/>
      <c r="AY16" s="158"/>
      <c r="AZ16" s="154"/>
      <c r="BA16" s="181"/>
      <c r="BB16" s="181"/>
      <c r="BC16" s="181"/>
      <c r="BD16" s="181"/>
      <c r="BE16" s="181"/>
      <c r="BF16" s="181"/>
      <c r="BG16" s="188"/>
      <c r="BH16" s="188"/>
      <c r="BI16" s="188"/>
      <c r="BJ16" s="188"/>
      <c r="BK16" s="188"/>
      <c r="BL16" s="154"/>
      <c r="BM16" s="154"/>
    </row>
    <row r="17" spans="1:68" x14ac:dyDescent="0.25">
      <c r="A17" s="188">
        <v>10</v>
      </c>
      <c r="B17" s="193">
        <f t="shared" si="0"/>
        <v>16</v>
      </c>
      <c r="C17" s="193">
        <v>16</v>
      </c>
      <c r="D17" s="188" t="s">
        <v>287</v>
      </c>
      <c r="E17" s="188" t="s">
        <v>286</v>
      </c>
      <c r="F17" s="188" t="s">
        <v>80</v>
      </c>
      <c r="G17" s="188" t="s">
        <v>899</v>
      </c>
      <c r="H17" s="188" t="s">
        <v>900</v>
      </c>
      <c r="I17" s="188" t="s">
        <v>901</v>
      </c>
      <c r="J17" s="188" t="s">
        <v>902</v>
      </c>
      <c r="K17" s="188" t="s">
        <v>903</v>
      </c>
      <c r="L17" s="188" t="s">
        <v>854</v>
      </c>
      <c r="M17" s="188" t="s">
        <v>904</v>
      </c>
      <c r="N17" s="188" t="s">
        <v>905</v>
      </c>
      <c r="O17" s="188" t="s">
        <v>906</v>
      </c>
      <c r="P17" s="188" t="s">
        <v>907</v>
      </c>
      <c r="Q17" s="188" t="s">
        <v>908</v>
      </c>
      <c r="R17" s="188" t="s">
        <v>909</v>
      </c>
      <c r="S17" s="188" t="s">
        <v>910</v>
      </c>
      <c r="T17" s="188" t="s">
        <v>911</v>
      </c>
      <c r="U17" s="188" t="s">
        <v>912</v>
      </c>
      <c r="V17" s="188" t="s">
        <v>913</v>
      </c>
      <c r="W17" s="188" t="s">
        <v>914</v>
      </c>
      <c r="X17" s="188" t="s">
        <v>915</v>
      </c>
      <c r="Y17" s="188" t="s">
        <v>916</v>
      </c>
      <c r="Z17" s="188" t="s">
        <v>917</v>
      </c>
      <c r="AA17" s="188" t="s">
        <v>918</v>
      </c>
      <c r="AB17" s="188" t="s">
        <v>919</v>
      </c>
      <c r="AC17" s="188" t="s">
        <v>920</v>
      </c>
      <c r="AD17" s="188" t="s">
        <v>921</v>
      </c>
      <c r="AE17" s="188" t="s">
        <v>922</v>
      </c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54">
        <f>COUNTA(G17:AV17)</f>
        <v>25</v>
      </c>
      <c r="AX17" s="154">
        <v>25</v>
      </c>
      <c r="AY17" s="158">
        <f>AW17*10/3</f>
        <v>83.333333333333329</v>
      </c>
      <c r="AZ17" s="154"/>
      <c r="BA17" s="181" t="s">
        <v>923</v>
      </c>
      <c r="BB17" s="181" t="s">
        <v>832</v>
      </c>
      <c r="BC17" s="181" t="s">
        <v>924</v>
      </c>
      <c r="BD17" s="188"/>
      <c r="BE17" s="188"/>
      <c r="BF17" s="188"/>
      <c r="BG17" s="188"/>
      <c r="BH17" s="188"/>
      <c r="BI17" s="188"/>
      <c r="BJ17" s="188"/>
      <c r="BK17" s="188"/>
      <c r="BL17" s="154">
        <f>COUNTA(BA17:BK17)</f>
        <v>3</v>
      </c>
      <c r="BM17" s="154">
        <v>3</v>
      </c>
      <c r="BN17" s="190">
        <f>AY17+BL17</f>
        <v>86.333333333333329</v>
      </c>
    </row>
    <row r="18" spans="1:68" x14ac:dyDescent="0.25">
      <c r="A18" s="188">
        <v>11</v>
      </c>
      <c r="B18" s="193">
        <f t="shared" si="0"/>
        <v>17</v>
      </c>
      <c r="C18" s="193">
        <v>17</v>
      </c>
      <c r="D18" s="188" t="s">
        <v>293</v>
      </c>
      <c r="E18" s="188" t="s">
        <v>292</v>
      </c>
      <c r="F18" s="188" t="s">
        <v>80</v>
      </c>
      <c r="G18" s="188" t="s">
        <v>925</v>
      </c>
      <c r="H18" s="188" t="s">
        <v>926</v>
      </c>
      <c r="I18" s="188" t="s">
        <v>927</v>
      </c>
      <c r="J18" s="188" t="s">
        <v>928</v>
      </c>
      <c r="K18" s="188" t="s">
        <v>929</v>
      </c>
      <c r="L18" s="188" t="s">
        <v>930</v>
      </c>
      <c r="M18" s="188" t="s">
        <v>931</v>
      </c>
      <c r="N18" s="188" t="s">
        <v>932</v>
      </c>
      <c r="O18" s="188" t="s">
        <v>933</v>
      </c>
      <c r="P18" s="188" t="s">
        <v>934</v>
      </c>
      <c r="Q18" s="188" t="s">
        <v>935</v>
      </c>
      <c r="R18" s="188" t="s">
        <v>936</v>
      </c>
      <c r="S18" s="188" t="s">
        <v>937</v>
      </c>
      <c r="T18" s="188" t="s">
        <v>938</v>
      </c>
      <c r="U18" s="188" t="s">
        <v>939</v>
      </c>
      <c r="V18" s="188" t="s">
        <v>940</v>
      </c>
      <c r="W18" s="188" t="s">
        <v>941</v>
      </c>
      <c r="X18" s="188" t="s">
        <v>855</v>
      </c>
      <c r="Y18" s="188" t="s">
        <v>942</v>
      </c>
      <c r="Z18" s="188" t="s">
        <v>943</v>
      </c>
      <c r="AA18" s="188" t="s">
        <v>944</v>
      </c>
      <c r="AB18" s="188" t="s">
        <v>945</v>
      </c>
      <c r="AC18" s="188" t="s">
        <v>946</v>
      </c>
      <c r="AL18" s="181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54">
        <f>COUNTA(G18:AV18)</f>
        <v>23</v>
      </c>
      <c r="AX18" s="154">
        <v>23</v>
      </c>
      <c r="AY18" s="158">
        <f>AW18*10/3</f>
        <v>76.666666666666671</v>
      </c>
      <c r="AZ18" s="154"/>
      <c r="BA18" s="181" t="s">
        <v>947</v>
      </c>
      <c r="BB18" s="181" t="s">
        <v>948</v>
      </c>
      <c r="BC18" s="181" t="s">
        <v>949</v>
      </c>
      <c r="BD18" s="181" t="s">
        <v>950</v>
      </c>
      <c r="BE18" s="181" t="s">
        <v>951</v>
      </c>
      <c r="BF18" s="181" t="s">
        <v>952</v>
      </c>
      <c r="BG18" s="181" t="s">
        <v>953</v>
      </c>
      <c r="BH18" s="181" t="s">
        <v>954</v>
      </c>
      <c r="BI18" s="188"/>
      <c r="BJ18" s="188"/>
      <c r="BK18" s="188"/>
      <c r="BL18" s="154">
        <f>COUNTA(BA18:BK18)</f>
        <v>8</v>
      </c>
      <c r="BM18" s="154">
        <v>8</v>
      </c>
      <c r="BN18" s="190">
        <f>AY18+BL18</f>
        <v>84.666666666666671</v>
      </c>
    </row>
    <row r="19" spans="1:68" x14ac:dyDescent="0.25">
      <c r="A19" s="188">
        <v>12</v>
      </c>
      <c r="B19" s="193">
        <f t="shared" si="0"/>
        <v>18</v>
      </c>
      <c r="C19" s="193">
        <v>18</v>
      </c>
      <c r="D19" s="188" t="s">
        <v>306</v>
      </c>
      <c r="E19" s="188" t="s">
        <v>305</v>
      </c>
      <c r="F19" s="188" t="s">
        <v>80</v>
      </c>
      <c r="G19" s="188" t="s">
        <v>955</v>
      </c>
      <c r="H19" s="188" t="s">
        <v>956</v>
      </c>
      <c r="I19" s="188" t="s">
        <v>957</v>
      </c>
      <c r="J19" s="188" t="s">
        <v>958</v>
      </c>
      <c r="K19" s="188" t="s">
        <v>959</v>
      </c>
      <c r="L19" s="188" t="s">
        <v>960</v>
      </c>
      <c r="M19" s="188" t="s">
        <v>961</v>
      </c>
      <c r="N19" s="188" t="s">
        <v>962</v>
      </c>
      <c r="O19" s="188" t="s">
        <v>963</v>
      </c>
      <c r="P19" s="188" t="s">
        <v>964</v>
      </c>
      <c r="Q19" s="188" t="s">
        <v>965</v>
      </c>
      <c r="R19" s="188" t="s">
        <v>966</v>
      </c>
      <c r="S19" s="188" t="s">
        <v>967</v>
      </c>
      <c r="T19" s="188" t="s">
        <v>968</v>
      </c>
      <c r="U19" s="188" t="s">
        <v>969</v>
      </c>
      <c r="V19" s="188" t="s">
        <v>970</v>
      </c>
      <c r="W19" s="188" t="s">
        <v>971</v>
      </c>
      <c r="X19" s="188" t="s">
        <v>972</v>
      </c>
      <c r="Y19" s="188" t="s">
        <v>973</v>
      </c>
      <c r="Z19" s="188" t="s">
        <v>974</v>
      </c>
      <c r="AA19" s="188" t="s">
        <v>975</v>
      </c>
      <c r="AB19" s="188" t="s">
        <v>976</v>
      </c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54">
        <f>COUNTA(G19:AV19)</f>
        <v>22</v>
      </c>
      <c r="AX19" s="154">
        <v>22</v>
      </c>
      <c r="AY19" s="158">
        <f>AW19*10/3</f>
        <v>73.333333333333329</v>
      </c>
      <c r="AZ19" s="154"/>
      <c r="BA19" s="181" t="s">
        <v>977</v>
      </c>
      <c r="BB19" s="181" t="s">
        <v>948</v>
      </c>
      <c r="BC19" s="181" t="s">
        <v>978</v>
      </c>
      <c r="BD19" s="181" t="s">
        <v>979</v>
      </c>
      <c r="BE19" s="181" t="s">
        <v>980</v>
      </c>
      <c r="BF19" s="181" t="s">
        <v>981</v>
      </c>
      <c r="BG19" s="181" t="s">
        <v>982</v>
      </c>
      <c r="BH19" s="188"/>
      <c r="BI19" s="188"/>
      <c r="BJ19" s="188"/>
      <c r="BK19" s="188"/>
      <c r="BL19" s="154">
        <f>COUNTA(BA19:BK19)</f>
        <v>7</v>
      </c>
      <c r="BM19" s="154">
        <v>7</v>
      </c>
      <c r="BN19" s="190">
        <f>AY19+BL19</f>
        <v>80.333333333333329</v>
      </c>
    </row>
    <row r="20" spans="1:68" x14ac:dyDescent="0.25">
      <c r="A20" s="188">
        <v>13</v>
      </c>
      <c r="B20" s="193">
        <f t="shared" si="0"/>
        <v>19</v>
      </c>
      <c r="C20" s="193">
        <v>19</v>
      </c>
      <c r="D20" s="188" t="s">
        <v>232</v>
      </c>
      <c r="E20" s="188" t="s">
        <v>231</v>
      </c>
      <c r="F20" s="188" t="s">
        <v>80</v>
      </c>
      <c r="G20" s="188" t="s">
        <v>983</v>
      </c>
      <c r="H20" s="188" t="s">
        <v>984</v>
      </c>
      <c r="I20" s="188" t="s">
        <v>985</v>
      </c>
      <c r="J20" s="188" t="s">
        <v>986</v>
      </c>
      <c r="K20" s="188" t="s">
        <v>987</v>
      </c>
      <c r="L20" s="188" t="s">
        <v>988</v>
      </c>
      <c r="M20" s="188" t="s">
        <v>989</v>
      </c>
      <c r="N20" s="188" t="s">
        <v>859</v>
      </c>
      <c r="O20" s="188" t="s">
        <v>990</v>
      </c>
      <c r="P20" s="188" t="s">
        <v>991</v>
      </c>
      <c r="Q20" s="188" t="s">
        <v>992</v>
      </c>
      <c r="R20" s="188" t="s">
        <v>993</v>
      </c>
      <c r="S20" s="188" t="s">
        <v>994</v>
      </c>
      <c r="T20" s="188" t="s">
        <v>995</v>
      </c>
      <c r="U20" s="188" t="s">
        <v>996</v>
      </c>
      <c r="V20" s="188" t="s">
        <v>997</v>
      </c>
      <c r="W20" s="188" t="s">
        <v>998</v>
      </c>
      <c r="X20" s="188" t="s">
        <v>999</v>
      </c>
      <c r="Y20" s="188" t="s">
        <v>1000</v>
      </c>
      <c r="Z20" s="188" t="s">
        <v>1001</v>
      </c>
      <c r="AA20" s="188" t="s">
        <v>1002</v>
      </c>
      <c r="AB20" s="188" t="s">
        <v>1003</v>
      </c>
      <c r="AC20" s="188" t="s">
        <v>1004</v>
      </c>
      <c r="AD20" s="188" t="s">
        <v>1005</v>
      </c>
      <c r="AE20" s="188" t="s">
        <v>1006</v>
      </c>
      <c r="AF20" s="188" t="s">
        <v>1007</v>
      </c>
      <c r="AG20" s="188" t="s">
        <v>1008</v>
      </c>
      <c r="AH20" s="188" t="s">
        <v>1009</v>
      </c>
      <c r="AI20" s="188" t="s">
        <v>1010</v>
      </c>
      <c r="AJ20" s="188" t="s">
        <v>1011</v>
      </c>
      <c r="AK20" s="188" t="s">
        <v>1012</v>
      </c>
      <c r="AL20" s="188" t="s">
        <v>1013</v>
      </c>
      <c r="AU20" s="188"/>
      <c r="AV20" s="188"/>
      <c r="AW20" s="154">
        <f>COUNTA(G20:AV20)</f>
        <v>32</v>
      </c>
      <c r="AX20" s="154">
        <v>32</v>
      </c>
      <c r="AY20" s="158">
        <f>AW20*10/3</f>
        <v>106.66666666666667</v>
      </c>
      <c r="AZ20" s="154"/>
      <c r="BA20" s="181" t="s">
        <v>1014</v>
      </c>
      <c r="BB20" s="181" t="s">
        <v>1015</v>
      </c>
      <c r="BC20" s="181" t="s">
        <v>1016</v>
      </c>
      <c r="BD20" s="181" t="s">
        <v>1017</v>
      </c>
      <c r="BE20" s="181" t="s">
        <v>1018</v>
      </c>
      <c r="BF20" s="181" t="s">
        <v>1019</v>
      </c>
      <c r="BG20" s="181" t="s">
        <v>1020</v>
      </c>
      <c r="BH20" s="181" t="s">
        <v>1021</v>
      </c>
      <c r="BI20" s="188"/>
      <c r="BJ20" s="188"/>
      <c r="BK20" s="188"/>
      <c r="BL20" s="154">
        <f>COUNTA(BA20:BK20)</f>
        <v>8</v>
      </c>
      <c r="BM20" s="154">
        <v>8</v>
      </c>
      <c r="BN20" s="190">
        <f>AY20+BL20</f>
        <v>114.66666666666667</v>
      </c>
    </row>
    <row r="21" spans="1:68" x14ac:dyDescent="0.25">
      <c r="A21" s="188">
        <v>14</v>
      </c>
      <c r="B21" s="193">
        <f t="shared" si="0"/>
        <v>20</v>
      </c>
      <c r="C21" s="193">
        <v>20</v>
      </c>
      <c r="D21" s="188" t="s">
        <v>254</v>
      </c>
      <c r="E21" s="188" t="s">
        <v>253</v>
      </c>
      <c r="F21" s="188" t="s">
        <v>80</v>
      </c>
      <c r="G21" s="188" t="s">
        <v>1022</v>
      </c>
      <c r="H21" s="188" t="s">
        <v>926</v>
      </c>
      <c r="I21" s="188" t="s">
        <v>1023</v>
      </c>
      <c r="J21" s="188" t="s">
        <v>1024</v>
      </c>
      <c r="K21" s="188" t="s">
        <v>1025</v>
      </c>
      <c r="L21" s="188" t="s">
        <v>1026</v>
      </c>
      <c r="M21" s="188" t="s">
        <v>1027</v>
      </c>
      <c r="N21" s="188" t="s">
        <v>1028</v>
      </c>
      <c r="O21" s="188" t="s">
        <v>1029</v>
      </c>
      <c r="P21" s="188" t="s">
        <v>1030</v>
      </c>
      <c r="Q21" s="188" t="s">
        <v>1031</v>
      </c>
      <c r="R21" s="188" t="s">
        <v>1032</v>
      </c>
      <c r="S21" s="188" t="s">
        <v>1033</v>
      </c>
      <c r="T21" s="188" t="s">
        <v>1034</v>
      </c>
      <c r="U21" s="188" t="s">
        <v>1035</v>
      </c>
      <c r="V21" s="188" t="s">
        <v>1036</v>
      </c>
      <c r="W21" s="188" t="s">
        <v>1037</v>
      </c>
      <c r="X21" s="188" t="s">
        <v>1038</v>
      </c>
      <c r="Y21" s="188" t="s">
        <v>1039</v>
      </c>
      <c r="Z21" s="188" t="s">
        <v>1040</v>
      </c>
      <c r="AA21" s="188" t="s">
        <v>1041</v>
      </c>
      <c r="AB21" s="188" t="s">
        <v>1042</v>
      </c>
      <c r="AC21" s="188" t="s">
        <v>1043</v>
      </c>
      <c r="AD21" s="188" t="s">
        <v>1044</v>
      </c>
      <c r="AE21" s="188" t="s">
        <v>1045</v>
      </c>
      <c r="AF21" s="188" t="s">
        <v>1046</v>
      </c>
      <c r="AG21" s="188" t="s">
        <v>1047</v>
      </c>
      <c r="AH21" s="188" t="s">
        <v>1048</v>
      </c>
      <c r="AQ21" s="181"/>
      <c r="AR21" s="181"/>
      <c r="AS21" s="181"/>
      <c r="AT21" s="181"/>
      <c r="AU21" s="188"/>
      <c r="AV21" s="188"/>
      <c r="AW21" s="154">
        <f>COUNTA(G21:AV21)</f>
        <v>28</v>
      </c>
      <c r="AX21" s="154">
        <v>28</v>
      </c>
      <c r="AY21" s="158">
        <f>AW21*10/3</f>
        <v>93.333333333333329</v>
      </c>
      <c r="AZ21" s="154"/>
      <c r="BA21" s="181" t="s">
        <v>1049</v>
      </c>
      <c r="BB21" s="181" t="s">
        <v>1050</v>
      </c>
      <c r="BC21" s="181" t="s">
        <v>1051</v>
      </c>
      <c r="BD21" s="181" t="s">
        <v>1052</v>
      </c>
      <c r="BE21" s="181" t="s">
        <v>1053</v>
      </c>
      <c r="BF21" s="181" t="s">
        <v>1054</v>
      </c>
      <c r="BG21" s="181" t="s">
        <v>1055</v>
      </c>
      <c r="BH21" s="181"/>
      <c r="BI21" s="188"/>
      <c r="BJ21" s="188"/>
      <c r="BK21" s="188"/>
      <c r="BL21" s="154">
        <f>COUNTA(BA21:BK21)</f>
        <v>7</v>
      </c>
      <c r="BM21" s="154">
        <v>7</v>
      </c>
      <c r="BN21" s="190">
        <f>AY21+BL21</f>
        <v>100.33333333333333</v>
      </c>
    </row>
    <row r="22" spans="1:68" x14ac:dyDescent="0.25">
      <c r="A22" s="188"/>
      <c r="B22" s="193">
        <f t="shared" si="0"/>
        <v>21</v>
      </c>
      <c r="C22" s="193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Q22" s="181"/>
      <c r="AR22" s="181"/>
      <c r="AS22" s="181"/>
      <c r="AT22" s="181"/>
      <c r="AU22" s="188"/>
      <c r="AV22" s="188"/>
      <c r="AW22" s="154"/>
      <c r="AX22" s="154"/>
      <c r="AY22" s="158"/>
      <c r="AZ22" s="154"/>
      <c r="BA22" s="181"/>
      <c r="BB22" s="181"/>
      <c r="BC22" s="181"/>
      <c r="BD22" s="181"/>
      <c r="BE22" s="181"/>
      <c r="BF22" s="181"/>
      <c r="BG22" s="181"/>
      <c r="BH22" s="181"/>
      <c r="BI22" s="188"/>
      <c r="BJ22" s="188"/>
      <c r="BK22" s="188"/>
      <c r="BL22" s="154"/>
      <c r="BM22" s="154"/>
    </row>
    <row r="23" spans="1:68" x14ac:dyDescent="0.25">
      <c r="A23" s="188">
        <v>15</v>
      </c>
      <c r="B23" s="193">
        <f t="shared" si="0"/>
        <v>22</v>
      </c>
      <c r="C23" s="193">
        <v>22</v>
      </c>
      <c r="D23" s="188" t="s">
        <v>360</v>
      </c>
      <c r="E23" s="188" t="s">
        <v>359</v>
      </c>
      <c r="F23" s="188" t="s">
        <v>80</v>
      </c>
      <c r="G23" s="188" t="s">
        <v>1056</v>
      </c>
      <c r="H23" s="188" t="s">
        <v>1057</v>
      </c>
      <c r="I23" s="188" t="s">
        <v>1058</v>
      </c>
      <c r="J23" s="188" t="s">
        <v>1059</v>
      </c>
      <c r="K23" s="188" t="s">
        <v>1060</v>
      </c>
      <c r="L23" s="188" t="s">
        <v>1061</v>
      </c>
      <c r="M23" s="188" t="s">
        <v>1062</v>
      </c>
      <c r="N23" s="188" t="s">
        <v>1063</v>
      </c>
      <c r="O23" s="188" t="s">
        <v>1064</v>
      </c>
      <c r="P23" s="188" t="s">
        <v>1065</v>
      </c>
      <c r="Q23" s="188" t="s">
        <v>1066</v>
      </c>
      <c r="R23" s="188" t="s">
        <v>1067</v>
      </c>
      <c r="S23" s="188" t="s">
        <v>1068</v>
      </c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54">
        <f t="shared" ref="AW23:AW34" si="1">COUNTA(G23:AV23)</f>
        <v>13</v>
      </c>
      <c r="AX23" s="154">
        <v>13</v>
      </c>
      <c r="AY23" s="158">
        <f t="shared" ref="AY23:AY34" si="2">AW23*10/3</f>
        <v>43.333333333333336</v>
      </c>
      <c r="AZ23" s="154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54"/>
      <c r="BM23" s="154"/>
      <c r="BN23" s="190">
        <f t="shared" ref="BN23:BN34" si="3">AY23+BL23</f>
        <v>43.333333333333336</v>
      </c>
    </row>
    <row r="24" spans="1:68" x14ac:dyDescent="0.25">
      <c r="A24" s="188">
        <v>16</v>
      </c>
      <c r="B24" s="193">
        <f t="shared" si="0"/>
        <v>23</v>
      </c>
      <c r="C24" s="193">
        <v>23</v>
      </c>
      <c r="D24" s="188" t="s">
        <v>248</v>
      </c>
      <c r="E24" s="188" t="s">
        <v>247</v>
      </c>
      <c r="F24" s="188" t="s">
        <v>80</v>
      </c>
      <c r="G24" s="188" t="s">
        <v>1069</v>
      </c>
      <c r="H24" s="188" t="s">
        <v>1070</v>
      </c>
      <c r="I24" s="188" t="s">
        <v>1071</v>
      </c>
      <c r="J24" s="188" t="s">
        <v>1072</v>
      </c>
      <c r="K24" s="188" t="s">
        <v>1073</v>
      </c>
      <c r="L24" s="188" t="s">
        <v>1074</v>
      </c>
      <c r="M24" s="188" t="s">
        <v>1075</v>
      </c>
      <c r="N24" s="188" t="s">
        <v>1076</v>
      </c>
      <c r="O24" s="188" t="s">
        <v>1077</v>
      </c>
      <c r="P24" s="188" t="s">
        <v>1078</v>
      </c>
      <c r="Q24" s="188" t="s">
        <v>1079</v>
      </c>
      <c r="R24" s="188" t="s">
        <v>721</v>
      </c>
      <c r="S24" s="188" t="s">
        <v>1080</v>
      </c>
      <c r="T24" s="188" t="s">
        <v>1081</v>
      </c>
      <c r="U24" s="188" t="s">
        <v>1082</v>
      </c>
      <c r="V24" s="188" t="s">
        <v>1083</v>
      </c>
      <c r="W24" s="188" t="s">
        <v>1084</v>
      </c>
      <c r="X24" s="188" t="s">
        <v>1085</v>
      </c>
      <c r="Y24" s="188" t="s">
        <v>1086</v>
      </c>
      <c r="Z24" s="188" t="s">
        <v>1087</v>
      </c>
      <c r="AA24" s="188" t="s">
        <v>1088</v>
      </c>
      <c r="AB24" s="188" t="s">
        <v>1089</v>
      </c>
      <c r="AC24" s="188" t="s">
        <v>1090</v>
      </c>
      <c r="AD24" s="188" t="s">
        <v>1091</v>
      </c>
      <c r="AE24" s="188" t="s">
        <v>1092</v>
      </c>
      <c r="AF24" s="188" t="s">
        <v>1093</v>
      </c>
      <c r="AG24" s="188" t="s">
        <v>1094</v>
      </c>
      <c r="AH24" s="188" t="s">
        <v>1095</v>
      </c>
      <c r="AQ24" s="181"/>
      <c r="AR24" s="181"/>
      <c r="AS24" s="181"/>
      <c r="AT24" s="181"/>
      <c r="AU24" s="188"/>
      <c r="AV24" s="188"/>
      <c r="AW24" s="154">
        <f t="shared" si="1"/>
        <v>28</v>
      </c>
      <c r="AX24" s="154">
        <v>28</v>
      </c>
      <c r="AY24" s="158">
        <f t="shared" si="2"/>
        <v>93.333333333333329</v>
      </c>
      <c r="AZ24" s="154"/>
      <c r="BA24" s="173">
        <v>5.2557870370370371E-3</v>
      </c>
      <c r="BB24" s="181" t="s">
        <v>1096</v>
      </c>
      <c r="BC24" s="181" t="s">
        <v>1096</v>
      </c>
      <c r="BD24" s="181" t="s">
        <v>1097</v>
      </c>
      <c r="BE24" s="181" t="s">
        <v>1098</v>
      </c>
      <c r="BF24" s="181" t="s">
        <v>1099</v>
      </c>
      <c r="BG24" s="181" t="s">
        <v>1100</v>
      </c>
      <c r="BH24" s="181" t="s">
        <v>1101</v>
      </c>
      <c r="BI24" s="188"/>
      <c r="BJ24" s="188"/>
      <c r="BK24" s="188"/>
      <c r="BL24" s="154">
        <f t="shared" ref="BL24:BL34" si="4">COUNTA(BA24:BK24)</f>
        <v>8</v>
      </c>
      <c r="BM24" s="154">
        <v>8</v>
      </c>
      <c r="BN24" s="190">
        <f t="shared" si="3"/>
        <v>101.33333333333333</v>
      </c>
    </row>
    <row r="25" spans="1:68" x14ac:dyDescent="0.25">
      <c r="A25" s="188">
        <v>17</v>
      </c>
      <c r="B25" s="193">
        <f t="shared" si="0"/>
        <v>24</v>
      </c>
      <c r="C25" s="193">
        <v>24</v>
      </c>
      <c r="D25" s="188" t="s">
        <v>272</v>
      </c>
      <c r="E25" s="188" t="s">
        <v>271</v>
      </c>
      <c r="F25" s="188" t="s">
        <v>80</v>
      </c>
      <c r="G25" s="188" t="s">
        <v>1102</v>
      </c>
      <c r="H25" s="188" t="s">
        <v>1103</v>
      </c>
      <c r="I25" s="188" t="s">
        <v>1104</v>
      </c>
      <c r="J25" s="188" t="s">
        <v>1105</v>
      </c>
      <c r="K25" s="188" t="s">
        <v>1106</v>
      </c>
      <c r="L25" s="188" t="s">
        <v>1107</v>
      </c>
      <c r="M25" s="188" t="s">
        <v>1108</v>
      </c>
      <c r="N25" s="188" t="s">
        <v>1109</v>
      </c>
      <c r="O25" s="188" t="s">
        <v>1110</v>
      </c>
      <c r="P25" s="188" t="s">
        <v>1111</v>
      </c>
      <c r="Q25" s="188" t="s">
        <v>1112</v>
      </c>
      <c r="R25" s="188" t="s">
        <v>1113</v>
      </c>
      <c r="S25" s="188" t="s">
        <v>1114</v>
      </c>
      <c r="T25" s="188" t="s">
        <v>1115</v>
      </c>
      <c r="U25" s="188" t="s">
        <v>1116</v>
      </c>
      <c r="V25" s="188" t="s">
        <v>1117</v>
      </c>
      <c r="W25" s="188" t="s">
        <v>1118</v>
      </c>
      <c r="X25" s="188" t="s">
        <v>1119</v>
      </c>
      <c r="Y25" s="188" t="s">
        <v>1120</v>
      </c>
      <c r="Z25" s="188" t="s">
        <v>1121</v>
      </c>
      <c r="AA25" s="188" t="s">
        <v>1122</v>
      </c>
      <c r="AB25" s="188" t="s">
        <v>1123</v>
      </c>
      <c r="AC25" s="188" t="s">
        <v>1124</v>
      </c>
      <c r="AD25" s="188" t="s">
        <v>1125</v>
      </c>
      <c r="AE25" s="188" t="s">
        <v>1126</v>
      </c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54">
        <f t="shared" si="1"/>
        <v>25</v>
      </c>
      <c r="AX25" s="154">
        <v>25</v>
      </c>
      <c r="AY25" s="158">
        <f t="shared" si="2"/>
        <v>83.333333333333329</v>
      </c>
      <c r="AZ25" s="154"/>
      <c r="BA25" s="181" t="s">
        <v>1127</v>
      </c>
      <c r="BB25" s="181" t="s">
        <v>1128</v>
      </c>
      <c r="BC25" s="181" t="s">
        <v>1129</v>
      </c>
      <c r="BD25" s="181" t="s">
        <v>1130</v>
      </c>
      <c r="BE25" s="181" t="s">
        <v>1131</v>
      </c>
      <c r="BF25" s="181" t="s">
        <v>1131</v>
      </c>
      <c r="BG25" s="181" t="s">
        <v>1132</v>
      </c>
      <c r="BH25" s="188"/>
      <c r="BI25" s="188"/>
      <c r="BJ25" s="188"/>
      <c r="BK25" s="188"/>
      <c r="BL25" s="154">
        <f t="shared" si="4"/>
        <v>7</v>
      </c>
      <c r="BM25" s="154">
        <v>7</v>
      </c>
      <c r="BN25" s="190">
        <f t="shared" si="3"/>
        <v>90.333333333333329</v>
      </c>
    </row>
    <row r="26" spans="1:68" x14ac:dyDescent="0.25">
      <c r="A26" s="188">
        <v>18</v>
      </c>
      <c r="B26" s="193">
        <f t="shared" si="0"/>
        <v>25</v>
      </c>
      <c r="C26" s="193">
        <v>25</v>
      </c>
      <c r="D26" s="188" t="s">
        <v>236</v>
      </c>
      <c r="E26" s="188" t="s">
        <v>235</v>
      </c>
      <c r="F26" s="188" t="s">
        <v>80</v>
      </c>
      <c r="G26" s="188" t="s">
        <v>1133</v>
      </c>
      <c r="H26" s="188" t="s">
        <v>1134</v>
      </c>
      <c r="I26" s="188" t="s">
        <v>1135</v>
      </c>
      <c r="J26" s="188" t="s">
        <v>835</v>
      </c>
      <c r="K26" s="188" t="s">
        <v>1136</v>
      </c>
      <c r="L26" s="188" t="s">
        <v>1137</v>
      </c>
      <c r="M26" s="188" t="s">
        <v>1138</v>
      </c>
      <c r="N26" s="188" t="s">
        <v>1139</v>
      </c>
      <c r="O26" s="188" t="s">
        <v>1140</v>
      </c>
      <c r="P26" s="188" t="s">
        <v>1141</v>
      </c>
      <c r="Q26" s="188" t="s">
        <v>1142</v>
      </c>
      <c r="R26" s="188" t="s">
        <v>1143</v>
      </c>
      <c r="S26" s="188" t="s">
        <v>1144</v>
      </c>
      <c r="T26" s="188" t="s">
        <v>1145</v>
      </c>
      <c r="U26" s="188" t="s">
        <v>1146</v>
      </c>
      <c r="V26" s="188" t="s">
        <v>1147</v>
      </c>
      <c r="W26" s="188" t="s">
        <v>1144</v>
      </c>
      <c r="X26" s="188" t="s">
        <v>1148</v>
      </c>
      <c r="Y26" s="188" t="s">
        <v>1149</v>
      </c>
      <c r="Z26" s="188" t="s">
        <v>1150</v>
      </c>
      <c r="AA26" s="188" t="s">
        <v>1151</v>
      </c>
      <c r="AB26" s="188" t="s">
        <v>1152</v>
      </c>
      <c r="AC26" s="188" t="s">
        <v>1153</v>
      </c>
      <c r="AD26" s="188" t="s">
        <v>1154</v>
      </c>
      <c r="AE26" s="188" t="s">
        <v>1155</v>
      </c>
      <c r="AF26" s="188" t="s">
        <v>1156</v>
      </c>
      <c r="AG26" s="188" t="s">
        <v>1157</v>
      </c>
      <c r="AH26" s="188" t="s">
        <v>1158</v>
      </c>
      <c r="AI26" s="188" t="s">
        <v>1159</v>
      </c>
      <c r="AJ26" s="188" t="s">
        <v>1160</v>
      </c>
      <c r="AK26" s="175" t="s">
        <v>1161</v>
      </c>
      <c r="AU26" s="188"/>
      <c r="AV26" s="188"/>
      <c r="AW26" s="154">
        <f t="shared" si="1"/>
        <v>31</v>
      </c>
      <c r="AX26" s="154">
        <v>31</v>
      </c>
      <c r="AY26" s="158">
        <f t="shared" si="2"/>
        <v>103.33333333333333</v>
      </c>
      <c r="AZ26" s="154"/>
      <c r="BA26" s="181" t="s">
        <v>1162</v>
      </c>
      <c r="BB26" s="181" t="s">
        <v>1163</v>
      </c>
      <c r="BC26" s="181" t="s">
        <v>1164</v>
      </c>
      <c r="BD26" s="181" t="s">
        <v>1165</v>
      </c>
      <c r="BE26" s="181" t="s">
        <v>1166</v>
      </c>
      <c r="BF26" s="181" t="s">
        <v>1167</v>
      </c>
      <c r="BH26" s="181"/>
      <c r="BI26" s="181"/>
      <c r="BJ26" s="181"/>
      <c r="BK26" s="188"/>
      <c r="BL26" s="154">
        <f t="shared" si="4"/>
        <v>6</v>
      </c>
      <c r="BM26" s="154">
        <v>6</v>
      </c>
      <c r="BN26" s="190">
        <f t="shared" si="3"/>
        <v>109.33333333333333</v>
      </c>
      <c r="BP26" s="172"/>
    </row>
    <row r="27" spans="1:68" x14ac:dyDescent="0.25">
      <c r="A27" s="188">
        <v>19</v>
      </c>
      <c r="B27" s="193">
        <f t="shared" si="0"/>
        <v>26</v>
      </c>
      <c r="C27" s="193">
        <v>26</v>
      </c>
      <c r="D27" s="188" t="s">
        <v>268</v>
      </c>
      <c r="E27" s="188" t="s">
        <v>267</v>
      </c>
      <c r="F27" s="188" t="s">
        <v>80</v>
      </c>
      <c r="G27" s="188" t="s">
        <v>1168</v>
      </c>
      <c r="H27" s="188" t="s">
        <v>1169</v>
      </c>
      <c r="I27" s="188" t="s">
        <v>1170</v>
      </c>
      <c r="J27" s="188" t="s">
        <v>1171</v>
      </c>
      <c r="K27" s="188" t="s">
        <v>1172</v>
      </c>
      <c r="L27" s="188" t="s">
        <v>1173</v>
      </c>
      <c r="M27" s="188" t="s">
        <v>1174</v>
      </c>
      <c r="N27" s="188" t="s">
        <v>1175</v>
      </c>
      <c r="O27" s="188" t="s">
        <v>1176</v>
      </c>
      <c r="P27" s="188" t="s">
        <v>1177</v>
      </c>
      <c r="Q27" s="188" t="s">
        <v>972</v>
      </c>
      <c r="R27" s="188" t="s">
        <v>1178</v>
      </c>
      <c r="S27" s="188" t="s">
        <v>1179</v>
      </c>
      <c r="T27" s="188" t="s">
        <v>1180</v>
      </c>
      <c r="U27" s="188" t="s">
        <v>1181</v>
      </c>
      <c r="V27" s="188" t="s">
        <v>1182</v>
      </c>
      <c r="W27" s="188" t="s">
        <v>1183</v>
      </c>
      <c r="X27" s="188" t="s">
        <v>1184</v>
      </c>
      <c r="Y27" s="188" t="s">
        <v>1185</v>
      </c>
      <c r="Z27" s="188" t="s">
        <v>1186</v>
      </c>
      <c r="AA27" s="188" t="s">
        <v>1187</v>
      </c>
      <c r="AB27" s="188" t="s">
        <v>1188</v>
      </c>
      <c r="AC27" s="188" t="s">
        <v>1189</v>
      </c>
      <c r="AD27" s="188" t="s">
        <v>1190</v>
      </c>
      <c r="AE27" s="188" t="s">
        <v>1191</v>
      </c>
      <c r="AF27" s="188" t="s">
        <v>1192</v>
      </c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54">
        <f t="shared" si="1"/>
        <v>26</v>
      </c>
      <c r="AX27" s="154">
        <v>26</v>
      </c>
      <c r="AY27" s="158">
        <f t="shared" si="2"/>
        <v>86.666666666666671</v>
      </c>
      <c r="AZ27" s="154"/>
      <c r="BA27" s="181" t="s">
        <v>1193</v>
      </c>
      <c r="BB27" s="181" t="s">
        <v>1194</v>
      </c>
      <c r="BC27" s="181" t="s">
        <v>1195</v>
      </c>
      <c r="BD27" s="181" t="s">
        <v>1196</v>
      </c>
      <c r="BE27" s="181" t="s">
        <v>1197</v>
      </c>
      <c r="BF27" s="181" t="s">
        <v>1198</v>
      </c>
      <c r="BG27" s="188"/>
      <c r="BH27" s="188"/>
      <c r="BI27" s="188"/>
      <c r="BJ27" s="188"/>
      <c r="BK27" s="188"/>
      <c r="BL27" s="154">
        <f t="shared" si="4"/>
        <v>6</v>
      </c>
      <c r="BM27" s="154">
        <v>6</v>
      </c>
      <c r="BN27" s="190">
        <f t="shared" si="3"/>
        <v>92.666666666666671</v>
      </c>
    </row>
    <row r="28" spans="1:68" x14ac:dyDescent="0.25">
      <c r="A28" s="188">
        <v>20</v>
      </c>
      <c r="B28" s="193">
        <f t="shared" si="0"/>
        <v>27</v>
      </c>
      <c r="C28" s="193">
        <v>27</v>
      </c>
      <c r="D28" s="188" t="s">
        <v>291</v>
      </c>
      <c r="E28" s="188" t="s">
        <v>290</v>
      </c>
      <c r="F28" s="188" t="s">
        <v>80</v>
      </c>
      <c r="G28" s="188" t="s">
        <v>1199</v>
      </c>
      <c r="H28" s="188" t="s">
        <v>1200</v>
      </c>
      <c r="I28" s="188" t="s">
        <v>1201</v>
      </c>
      <c r="J28" s="188" t="s">
        <v>1202</v>
      </c>
      <c r="K28" s="188" t="s">
        <v>1203</v>
      </c>
      <c r="L28" s="188" t="s">
        <v>1204</v>
      </c>
      <c r="M28" s="188" t="s">
        <v>1205</v>
      </c>
      <c r="N28" s="188" t="s">
        <v>1206</v>
      </c>
      <c r="O28" s="188" t="s">
        <v>1207</v>
      </c>
      <c r="P28" s="188" t="s">
        <v>1208</v>
      </c>
      <c r="Q28" s="188" t="s">
        <v>1209</v>
      </c>
      <c r="R28" s="188" t="s">
        <v>1210</v>
      </c>
      <c r="S28" s="188" t="s">
        <v>1211</v>
      </c>
      <c r="T28" s="188" t="s">
        <v>1212</v>
      </c>
      <c r="U28" s="188" t="s">
        <v>1213</v>
      </c>
      <c r="V28" s="188" t="s">
        <v>1214</v>
      </c>
      <c r="W28" s="188" t="s">
        <v>1215</v>
      </c>
      <c r="X28" s="188" t="s">
        <v>1216</v>
      </c>
      <c r="Y28" s="188" t="s">
        <v>1217</v>
      </c>
      <c r="Z28" s="188" t="s">
        <v>1218</v>
      </c>
      <c r="AA28" s="188" t="s">
        <v>1219</v>
      </c>
      <c r="AB28" s="188" t="s">
        <v>1220</v>
      </c>
      <c r="AC28" s="188" t="s">
        <v>1221</v>
      </c>
      <c r="AD28" s="188" t="s">
        <v>1222</v>
      </c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54">
        <f t="shared" si="1"/>
        <v>24</v>
      </c>
      <c r="AX28" s="154">
        <v>24</v>
      </c>
      <c r="AY28" s="158">
        <f t="shared" si="2"/>
        <v>80</v>
      </c>
      <c r="AZ28" s="154"/>
      <c r="BA28" s="181" t="s">
        <v>1223</v>
      </c>
      <c r="BB28" s="181" t="s">
        <v>1224</v>
      </c>
      <c r="BC28" s="181" t="s">
        <v>1225</v>
      </c>
      <c r="BD28" s="181" t="s">
        <v>1226</v>
      </c>
      <c r="BE28" s="181" t="s">
        <v>1227</v>
      </c>
      <c r="BF28" s="188"/>
      <c r="BG28" s="188"/>
      <c r="BH28" s="188"/>
      <c r="BI28" s="188"/>
      <c r="BJ28" s="188"/>
      <c r="BK28" s="188"/>
      <c r="BL28" s="154">
        <f t="shared" si="4"/>
        <v>5</v>
      </c>
      <c r="BM28" s="154">
        <v>5</v>
      </c>
      <c r="BN28" s="190">
        <f t="shared" si="3"/>
        <v>85</v>
      </c>
    </row>
    <row r="29" spans="1:68" x14ac:dyDescent="0.25">
      <c r="A29" s="188">
        <v>21</v>
      </c>
      <c r="B29" s="193">
        <f t="shared" si="0"/>
        <v>28</v>
      </c>
      <c r="C29" s="193">
        <v>28</v>
      </c>
      <c r="D29" s="188" t="s">
        <v>242</v>
      </c>
      <c r="E29" s="188" t="s">
        <v>241</v>
      </c>
      <c r="F29" s="188" t="s">
        <v>80</v>
      </c>
      <c r="G29" s="188" t="s">
        <v>1228</v>
      </c>
      <c r="H29" s="188" t="s">
        <v>1229</v>
      </c>
      <c r="I29" s="188" t="s">
        <v>1201</v>
      </c>
      <c r="J29" s="188" t="s">
        <v>1230</v>
      </c>
      <c r="K29" s="188" t="s">
        <v>1231</v>
      </c>
      <c r="L29" s="188" t="s">
        <v>1232</v>
      </c>
      <c r="M29" s="188" t="s">
        <v>1233</v>
      </c>
      <c r="N29" s="188" t="s">
        <v>1234</v>
      </c>
      <c r="O29" s="188" t="s">
        <v>1235</v>
      </c>
      <c r="P29" s="188" t="s">
        <v>1236</v>
      </c>
      <c r="Q29" s="188" t="s">
        <v>1237</v>
      </c>
      <c r="R29" s="188" t="s">
        <v>1238</v>
      </c>
      <c r="S29" s="188" t="s">
        <v>1239</v>
      </c>
      <c r="T29" s="188" t="s">
        <v>1240</v>
      </c>
      <c r="U29" s="188" t="s">
        <v>1241</v>
      </c>
      <c r="V29" s="188" t="s">
        <v>1242</v>
      </c>
      <c r="W29" s="188" t="s">
        <v>1243</v>
      </c>
      <c r="X29" s="188" t="s">
        <v>1244</v>
      </c>
      <c r="Y29" s="188" t="s">
        <v>1245</v>
      </c>
      <c r="Z29" s="188" t="s">
        <v>1246</v>
      </c>
      <c r="AA29" s="188" t="s">
        <v>1247</v>
      </c>
      <c r="AB29" s="188" t="s">
        <v>1248</v>
      </c>
      <c r="AC29" s="188" t="s">
        <v>1249</v>
      </c>
      <c r="AD29" s="188" t="s">
        <v>1038</v>
      </c>
      <c r="AE29" s="188" t="s">
        <v>1250</v>
      </c>
      <c r="AF29" s="188" t="s">
        <v>1251</v>
      </c>
      <c r="AG29" s="188" t="s">
        <v>1252</v>
      </c>
      <c r="AH29" s="188" t="s">
        <v>1253</v>
      </c>
      <c r="AI29" s="188" t="s">
        <v>1254</v>
      </c>
      <c r="AR29" s="181"/>
      <c r="AS29" s="181"/>
      <c r="AT29" s="181"/>
      <c r="AU29" s="188"/>
      <c r="AV29" s="188"/>
      <c r="AW29" s="154">
        <f t="shared" si="1"/>
        <v>29</v>
      </c>
      <c r="AX29" s="154">
        <v>29</v>
      </c>
      <c r="AY29" s="158">
        <f t="shared" si="2"/>
        <v>96.666666666666671</v>
      </c>
      <c r="AZ29" s="154"/>
      <c r="BA29" s="181" t="s">
        <v>1255</v>
      </c>
      <c r="BB29" s="181" t="s">
        <v>1130</v>
      </c>
      <c r="BC29" s="181" t="s">
        <v>1256</v>
      </c>
      <c r="BD29" s="181" t="s">
        <v>1257</v>
      </c>
      <c r="BE29" s="181" t="s">
        <v>1165</v>
      </c>
      <c r="BF29" s="181" t="s">
        <v>1165</v>
      </c>
      <c r="BG29" s="181" t="s">
        <v>1258</v>
      </c>
      <c r="BH29" s="181" t="s">
        <v>1259</v>
      </c>
      <c r="BI29" s="188"/>
      <c r="BJ29" s="188"/>
      <c r="BK29" s="188"/>
      <c r="BL29" s="154">
        <f t="shared" si="4"/>
        <v>8</v>
      </c>
      <c r="BM29" s="154">
        <v>8</v>
      </c>
      <c r="BN29" s="190">
        <f t="shared" si="3"/>
        <v>104.66666666666667</v>
      </c>
    </row>
    <row r="30" spans="1:68" x14ac:dyDescent="0.25">
      <c r="A30" s="188">
        <v>22</v>
      </c>
      <c r="B30" s="193">
        <f t="shared" si="0"/>
        <v>29</v>
      </c>
      <c r="C30" s="193">
        <v>29</v>
      </c>
      <c r="D30" s="188" t="s">
        <v>1260</v>
      </c>
      <c r="E30" s="188" t="s">
        <v>1261</v>
      </c>
      <c r="F30" s="188" t="s">
        <v>80</v>
      </c>
      <c r="G30" s="188" t="s">
        <v>1262</v>
      </c>
      <c r="H30" s="188" t="s">
        <v>1263</v>
      </c>
      <c r="I30" s="188" t="s">
        <v>1264</v>
      </c>
      <c r="J30" s="188" t="s">
        <v>1265</v>
      </c>
      <c r="K30" s="188" t="s">
        <v>1266</v>
      </c>
      <c r="L30" s="188" t="s">
        <v>1267</v>
      </c>
      <c r="M30" s="188" t="s">
        <v>877</v>
      </c>
      <c r="N30" s="188" t="s">
        <v>1268</v>
      </c>
      <c r="O30" s="188" t="s">
        <v>765</v>
      </c>
      <c r="P30" s="188" t="s">
        <v>1269</v>
      </c>
      <c r="Q30" s="188" t="s">
        <v>1270</v>
      </c>
      <c r="R30" s="188" t="s">
        <v>1271</v>
      </c>
      <c r="S30" s="188" t="s">
        <v>1272</v>
      </c>
      <c r="T30" s="188" t="s">
        <v>1273</v>
      </c>
      <c r="U30" s="188" t="s">
        <v>1274</v>
      </c>
      <c r="V30" s="188" t="s">
        <v>1275</v>
      </c>
      <c r="W30" s="188" t="s">
        <v>1276</v>
      </c>
      <c r="X30" s="188" t="s">
        <v>1277</v>
      </c>
      <c r="Y30" s="188" t="s">
        <v>1278</v>
      </c>
      <c r="Z30" s="188" t="s">
        <v>1279</v>
      </c>
      <c r="AA30" s="188" t="s">
        <v>1280</v>
      </c>
      <c r="AB30" s="188" t="s">
        <v>1281</v>
      </c>
      <c r="AC30" s="188" t="s">
        <v>1282</v>
      </c>
      <c r="AD30" s="188" t="s">
        <v>1283</v>
      </c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54">
        <f t="shared" si="1"/>
        <v>24</v>
      </c>
      <c r="AX30" s="154">
        <v>24</v>
      </c>
      <c r="AY30" s="158">
        <f t="shared" si="2"/>
        <v>80</v>
      </c>
      <c r="AZ30" s="154"/>
      <c r="BA30" s="181" t="s">
        <v>1284</v>
      </c>
      <c r="BB30" s="181" t="s">
        <v>1285</v>
      </c>
      <c r="BC30" s="181" t="s">
        <v>1286</v>
      </c>
      <c r="BD30" s="181" t="s">
        <v>1287</v>
      </c>
      <c r="BE30" s="181" t="s">
        <v>1288</v>
      </c>
      <c r="BF30" s="188"/>
      <c r="BG30" s="188"/>
      <c r="BH30" s="188"/>
      <c r="BI30" s="188"/>
      <c r="BJ30" s="188"/>
      <c r="BK30" s="188"/>
      <c r="BL30" s="154">
        <f t="shared" si="4"/>
        <v>5</v>
      </c>
      <c r="BM30" s="154">
        <v>5</v>
      </c>
      <c r="BN30" s="190">
        <f t="shared" si="3"/>
        <v>85</v>
      </c>
    </row>
    <row r="31" spans="1:68" x14ac:dyDescent="0.25">
      <c r="A31" s="188">
        <v>23</v>
      </c>
      <c r="B31" s="193">
        <f t="shared" si="0"/>
        <v>30</v>
      </c>
      <c r="C31" s="193">
        <v>30</v>
      </c>
      <c r="D31" s="188" t="s">
        <v>313</v>
      </c>
      <c r="E31" s="188" t="s">
        <v>312</v>
      </c>
      <c r="F31" s="188" t="s">
        <v>80</v>
      </c>
      <c r="G31" s="188" t="s">
        <v>1289</v>
      </c>
      <c r="H31" s="188" t="s">
        <v>1290</v>
      </c>
      <c r="I31" s="188" t="s">
        <v>1291</v>
      </c>
      <c r="J31" s="188" t="s">
        <v>1292</v>
      </c>
      <c r="K31" s="188" t="s">
        <v>1293</v>
      </c>
      <c r="L31" s="188" t="s">
        <v>1294</v>
      </c>
      <c r="M31" s="188" t="s">
        <v>1295</v>
      </c>
      <c r="N31" s="188" t="s">
        <v>1296</v>
      </c>
      <c r="O31" s="188" t="s">
        <v>1297</v>
      </c>
      <c r="P31" s="188" t="s">
        <v>1298</v>
      </c>
      <c r="Q31" s="188" t="s">
        <v>1299</v>
      </c>
      <c r="R31" s="188" t="s">
        <v>1300</v>
      </c>
      <c r="S31" s="188" t="s">
        <v>1301</v>
      </c>
      <c r="T31" s="188" t="s">
        <v>1302</v>
      </c>
      <c r="U31" s="188" t="s">
        <v>792</v>
      </c>
      <c r="V31" s="188" t="s">
        <v>1303</v>
      </c>
      <c r="W31" s="188" t="s">
        <v>1304</v>
      </c>
      <c r="X31" s="188" t="s">
        <v>1305</v>
      </c>
      <c r="Y31" s="188" t="s">
        <v>1306</v>
      </c>
      <c r="Z31" s="188" t="s">
        <v>1307</v>
      </c>
      <c r="AA31" s="188" t="s">
        <v>1308</v>
      </c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54">
        <f t="shared" si="1"/>
        <v>21</v>
      </c>
      <c r="AX31" s="154">
        <v>21</v>
      </c>
      <c r="AY31" s="158">
        <f t="shared" si="2"/>
        <v>70</v>
      </c>
      <c r="AZ31" s="154"/>
      <c r="BA31" s="181" t="s">
        <v>1309</v>
      </c>
      <c r="BB31" s="181" t="s">
        <v>1310</v>
      </c>
      <c r="BC31" s="181" t="s">
        <v>1311</v>
      </c>
      <c r="BD31" s="181" t="s">
        <v>1312</v>
      </c>
      <c r="BE31" s="181" t="s">
        <v>1131</v>
      </c>
      <c r="BF31" s="181" t="s">
        <v>1313</v>
      </c>
      <c r="BG31" s="188"/>
      <c r="BH31" s="188"/>
      <c r="BI31" s="188"/>
      <c r="BJ31" s="188"/>
      <c r="BK31" s="188"/>
      <c r="BL31" s="154">
        <f t="shared" si="4"/>
        <v>6</v>
      </c>
      <c r="BM31" s="154">
        <v>6</v>
      </c>
      <c r="BN31" s="190">
        <f t="shared" si="3"/>
        <v>76</v>
      </c>
    </row>
    <row r="32" spans="1:68" x14ac:dyDescent="0.25">
      <c r="A32" s="188">
        <v>24</v>
      </c>
      <c r="B32" s="193">
        <f t="shared" si="0"/>
        <v>31</v>
      </c>
      <c r="C32" s="193">
        <v>31</v>
      </c>
      <c r="D32" s="188" t="s">
        <v>279</v>
      </c>
      <c r="E32" s="188" t="s">
        <v>278</v>
      </c>
      <c r="F32" s="188" t="s">
        <v>80</v>
      </c>
      <c r="G32" s="188" t="s">
        <v>1314</v>
      </c>
      <c r="H32" s="188" t="s">
        <v>1315</v>
      </c>
      <c r="I32" s="188" t="s">
        <v>1316</v>
      </c>
      <c r="J32" s="188" t="s">
        <v>1317</v>
      </c>
      <c r="K32" s="188" t="s">
        <v>1318</v>
      </c>
      <c r="L32" s="188" t="s">
        <v>1319</v>
      </c>
      <c r="M32" s="188" t="s">
        <v>1320</v>
      </c>
      <c r="N32" s="188" t="s">
        <v>1321</v>
      </c>
      <c r="O32" s="188" t="s">
        <v>1322</v>
      </c>
      <c r="P32" s="188" t="s">
        <v>1323</v>
      </c>
      <c r="Q32" s="188" t="s">
        <v>1324</v>
      </c>
      <c r="R32" s="188" t="s">
        <v>1325</v>
      </c>
      <c r="S32" s="188" t="s">
        <v>1326</v>
      </c>
      <c r="T32" s="188" t="s">
        <v>1327</v>
      </c>
      <c r="U32" s="188" t="s">
        <v>1328</v>
      </c>
      <c r="V32" s="188" t="s">
        <v>1329</v>
      </c>
      <c r="W32" s="188" t="s">
        <v>1330</v>
      </c>
      <c r="X32" s="188" t="s">
        <v>1331</v>
      </c>
      <c r="Y32" s="188" t="s">
        <v>1332</v>
      </c>
      <c r="Z32" s="188" t="s">
        <v>1333</v>
      </c>
      <c r="AA32" s="188" t="s">
        <v>1334</v>
      </c>
      <c r="AB32" s="188" t="s">
        <v>1335</v>
      </c>
      <c r="AC32" s="188" t="s">
        <v>1336</v>
      </c>
      <c r="AD32" s="188" t="s">
        <v>1337</v>
      </c>
      <c r="AE32" s="188" t="s">
        <v>1338</v>
      </c>
      <c r="AF32" s="188" t="s">
        <v>1339</v>
      </c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54">
        <f t="shared" si="1"/>
        <v>26</v>
      </c>
      <c r="AX32" s="154">
        <v>26</v>
      </c>
      <c r="AY32" s="158">
        <f t="shared" si="2"/>
        <v>86.666666666666671</v>
      </c>
      <c r="AZ32" s="154"/>
      <c r="BA32" s="181" t="s">
        <v>1340</v>
      </c>
      <c r="BB32" s="181" t="s">
        <v>1341</v>
      </c>
      <c r="BC32" s="181" t="s">
        <v>1342</v>
      </c>
      <c r="BD32" s="188"/>
      <c r="BE32" s="188"/>
      <c r="BF32" s="188"/>
      <c r="BG32" s="188"/>
      <c r="BH32" s="188"/>
      <c r="BI32" s="188"/>
      <c r="BJ32" s="188"/>
      <c r="BK32" s="188"/>
      <c r="BL32" s="154">
        <f t="shared" si="4"/>
        <v>3</v>
      </c>
      <c r="BM32" s="154">
        <v>3</v>
      </c>
      <c r="BN32" s="190">
        <f t="shared" si="3"/>
        <v>89.666666666666671</v>
      </c>
    </row>
    <row r="33" spans="1:71" x14ac:dyDescent="0.25">
      <c r="A33" s="188">
        <v>25</v>
      </c>
      <c r="B33" s="193">
        <f t="shared" si="0"/>
        <v>32</v>
      </c>
      <c r="C33" s="193">
        <v>32</v>
      </c>
      <c r="D33" s="188" t="s">
        <v>339</v>
      </c>
      <c r="E33" s="188" t="s">
        <v>249</v>
      </c>
      <c r="F33" s="188" t="s">
        <v>80</v>
      </c>
      <c r="G33" s="188" t="s">
        <v>1343</v>
      </c>
      <c r="H33" s="188" t="s">
        <v>1344</v>
      </c>
      <c r="I33" s="188" t="s">
        <v>1345</v>
      </c>
      <c r="J33" s="188" t="s">
        <v>1346</v>
      </c>
      <c r="K33" s="188" t="s">
        <v>1347</v>
      </c>
      <c r="L33" s="188" t="s">
        <v>1348</v>
      </c>
      <c r="M33" s="188" t="s">
        <v>1349</v>
      </c>
      <c r="N33" s="188" t="s">
        <v>1350</v>
      </c>
      <c r="O33" s="188" t="s">
        <v>1351</v>
      </c>
      <c r="P33" s="188" t="s">
        <v>1352</v>
      </c>
      <c r="Q33" s="188" t="s">
        <v>1353</v>
      </c>
      <c r="R33" s="188" t="s">
        <v>1354</v>
      </c>
      <c r="S33" s="188" t="s">
        <v>1355</v>
      </c>
      <c r="T33" s="188" t="s">
        <v>1083</v>
      </c>
      <c r="U33" s="188" t="s">
        <v>1356</v>
      </c>
      <c r="AB33" s="181"/>
      <c r="AC33" s="181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54">
        <f t="shared" si="1"/>
        <v>15</v>
      </c>
      <c r="AX33" s="154">
        <v>15</v>
      </c>
      <c r="AY33" s="158">
        <f t="shared" si="2"/>
        <v>50</v>
      </c>
      <c r="AZ33" s="154"/>
      <c r="BA33" s="181" t="s">
        <v>1357</v>
      </c>
      <c r="BB33" s="181" t="s">
        <v>1358</v>
      </c>
      <c r="BC33" s="181" t="s">
        <v>1359</v>
      </c>
      <c r="BD33" s="181" t="s">
        <v>1360</v>
      </c>
      <c r="BE33" s="181" t="s">
        <v>1361</v>
      </c>
      <c r="BF33" s="181" t="s">
        <v>1362</v>
      </c>
      <c r="BG33" s="188"/>
      <c r="BH33" s="188"/>
      <c r="BI33" s="188"/>
      <c r="BJ33" s="188"/>
      <c r="BK33" s="188"/>
      <c r="BL33" s="154">
        <f t="shared" si="4"/>
        <v>6</v>
      </c>
      <c r="BM33" s="154">
        <v>6</v>
      </c>
      <c r="BN33" s="190">
        <f t="shared" si="3"/>
        <v>56</v>
      </c>
    </row>
    <row r="34" spans="1:71" x14ac:dyDescent="0.25">
      <c r="A34" s="188">
        <v>26</v>
      </c>
      <c r="B34" s="193">
        <f t="shared" si="0"/>
        <v>33</v>
      </c>
      <c r="C34" s="193">
        <v>33</v>
      </c>
      <c r="D34" s="188" t="s">
        <v>328</v>
      </c>
      <c r="E34" s="188" t="s">
        <v>327</v>
      </c>
      <c r="F34" s="188" t="s">
        <v>80</v>
      </c>
      <c r="G34" s="188" t="s">
        <v>1363</v>
      </c>
      <c r="H34" s="188" t="s">
        <v>1364</v>
      </c>
      <c r="I34" s="188" t="s">
        <v>1365</v>
      </c>
      <c r="J34" s="188" t="s">
        <v>1366</v>
      </c>
      <c r="K34" s="188" t="s">
        <v>1367</v>
      </c>
      <c r="L34" s="188" t="s">
        <v>1368</v>
      </c>
      <c r="M34" s="188" t="s">
        <v>1369</v>
      </c>
      <c r="N34" s="188" t="s">
        <v>1370</v>
      </c>
      <c r="O34" s="188" t="s">
        <v>1371</v>
      </c>
      <c r="P34" s="188" t="s">
        <v>1372</v>
      </c>
      <c r="Q34" s="188" t="s">
        <v>1373</v>
      </c>
      <c r="R34" s="188" t="s">
        <v>1374</v>
      </c>
      <c r="S34" s="188" t="s">
        <v>1375</v>
      </c>
      <c r="T34" s="188" t="s">
        <v>1376</v>
      </c>
      <c r="U34" s="188" t="s">
        <v>1377</v>
      </c>
      <c r="V34" s="188" t="s">
        <v>1378</v>
      </c>
      <c r="W34" s="188" t="s">
        <v>1379</v>
      </c>
      <c r="X34" s="188" t="s">
        <v>1380</v>
      </c>
      <c r="AB34" s="181"/>
      <c r="AC34" s="181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54">
        <f t="shared" si="1"/>
        <v>18</v>
      </c>
      <c r="AX34" s="154">
        <v>18</v>
      </c>
      <c r="AY34" s="158">
        <f t="shared" si="2"/>
        <v>60</v>
      </c>
      <c r="AZ34" s="154"/>
      <c r="BA34" s="181" t="s">
        <v>1381</v>
      </c>
      <c r="BB34" s="181" t="s">
        <v>1382</v>
      </c>
      <c r="BC34" s="181" t="s">
        <v>1383</v>
      </c>
      <c r="BD34" s="188"/>
      <c r="BE34" s="188"/>
      <c r="BF34" s="188"/>
      <c r="BG34" s="188"/>
      <c r="BH34" s="188"/>
      <c r="BI34" s="188"/>
      <c r="BJ34" s="188"/>
      <c r="BK34" s="188"/>
      <c r="BL34" s="154">
        <f t="shared" si="4"/>
        <v>3</v>
      </c>
      <c r="BM34" s="154">
        <v>3</v>
      </c>
      <c r="BN34" s="190">
        <f t="shared" si="3"/>
        <v>63</v>
      </c>
    </row>
    <row r="35" spans="1:71" x14ac:dyDescent="0.25">
      <c r="A35" s="188"/>
      <c r="B35" s="193">
        <f t="shared" si="0"/>
        <v>34</v>
      </c>
      <c r="C35" s="193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AB35" s="181"/>
      <c r="AC35" s="181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54"/>
      <c r="AX35" s="154"/>
      <c r="AY35" s="158"/>
      <c r="AZ35" s="154"/>
      <c r="BA35" s="181"/>
      <c r="BB35" s="181"/>
      <c r="BC35" s="181"/>
      <c r="BD35" s="188"/>
      <c r="BE35" s="188"/>
      <c r="BF35" s="188"/>
      <c r="BG35" s="188"/>
      <c r="BH35" s="188"/>
      <c r="BI35" s="188"/>
      <c r="BJ35" s="188"/>
      <c r="BK35" s="188"/>
      <c r="BL35" s="154"/>
      <c r="BM35" s="154"/>
    </row>
    <row r="36" spans="1:71" x14ac:dyDescent="0.25">
      <c r="A36" s="188">
        <v>27</v>
      </c>
      <c r="B36" s="193">
        <f t="shared" si="0"/>
        <v>35</v>
      </c>
      <c r="C36" s="193">
        <v>35</v>
      </c>
      <c r="D36" s="188" t="s">
        <v>353</v>
      </c>
      <c r="E36" s="188" t="s">
        <v>329</v>
      </c>
      <c r="F36" s="188" t="s">
        <v>81</v>
      </c>
      <c r="G36" s="188" t="s">
        <v>1384</v>
      </c>
      <c r="H36" s="188" t="s">
        <v>1385</v>
      </c>
      <c r="I36" s="188" t="s">
        <v>1386</v>
      </c>
      <c r="J36" s="188" t="s">
        <v>1387</v>
      </c>
      <c r="K36" s="188" t="s">
        <v>1388</v>
      </c>
      <c r="L36" s="188" t="s">
        <v>1389</v>
      </c>
      <c r="M36" s="188" t="s">
        <v>1390</v>
      </c>
      <c r="N36" s="188" t="s">
        <v>1391</v>
      </c>
      <c r="O36" s="188" t="s">
        <v>1392</v>
      </c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54">
        <f>COUNTA(G36:AV36)</f>
        <v>9</v>
      </c>
      <c r="AX36" s="154">
        <v>9</v>
      </c>
      <c r="AY36" s="158">
        <f>AW36*10/3</f>
        <v>30</v>
      </c>
      <c r="AZ36" s="154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54"/>
      <c r="BM36" s="154"/>
      <c r="BN36" s="190">
        <f>AY36+BL36</f>
        <v>30</v>
      </c>
    </row>
    <row r="37" spans="1:71" x14ac:dyDescent="0.25">
      <c r="A37" s="188">
        <v>28</v>
      </c>
      <c r="B37" s="193">
        <f t="shared" si="0"/>
        <v>36</v>
      </c>
      <c r="C37" s="193">
        <v>36</v>
      </c>
      <c r="D37" s="188" t="s">
        <v>330</v>
      </c>
      <c r="E37" s="188" t="s">
        <v>329</v>
      </c>
      <c r="F37" s="188" t="s">
        <v>81</v>
      </c>
      <c r="G37" s="188" t="s">
        <v>1393</v>
      </c>
      <c r="H37" s="188" t="s">
        <v>1394</v>
      </c>
      <c r="I37" s="188" t="s">
        <v>1395</v>
      </c>
      <c r="J37" s="188" t="s">
        <v>1396</v>
      </c>
      <c r="K37" s="188" t="s">
        <v>1397</v>
      </c>
      <c r="L37" s="188" t="s">
        <v>1398</v>
      </c>
      <c r="M37" s="188" t="s">
        <v>1399</v>
      </c>
      <c r="N37" s="188" t="s">
        <v>1400</v>
      </c>
      <c r="O37" s="188" t="s">
        <v>1401</v>
      </c>
      <c r="P37" s="188" t="s">
        <v>1402</v>
      </c>
      <c r="Q37" s="188" t="s">
        <v>1403</v>
      </c>
      <c r="R37" s="188" t="s">
        <v>1404</v>
      </c>
      <c r="S37" s="188" t="s">
        <v>1405</v>
      </c>
      <c r="T37" s="188" t="s">
        <v>1406</v>
      </c>
      <c r="U37" s="188" t="s">
        <v>1407</v>
      </c>
      <c r="V37" s="188" t="s">
        <v>1408</v>
      </c>
      <c r="W37" s="188" t="s">
        <v>1409</v>
      </c>
      <c r="X37" s="188" t="s">
        <v>1410</v>
      </c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54">
        <f>COUNTA(G37:AV37)</f>
        <v>18</v>
      </c>
      <c r="AX37" s="154">
        <v>18</v>
      </c>
      <c r="AY37" s="158">
        <f>AW37*10/3</f>
        <v>60</v>
      </c>
      <c r="AZ37" s="154"/>
      <c r="BA37" s="181" t="s">
        <v>1411</v>
      </c>
      <c r="BB37" s="181" t="s">
        <v>1412</v>
      </c>
      <c r="BC37" s="188"/>
      <c r="BD37" s="188"/>
      <c r="BE37" s="188"/>
      <c r="BF37" s="188"/>
      <c r="BG37" s="188"/>
      <c r="BH37" s="188"/>
      <c r="BI37" s="188"/>
      <c r="BJ37" s="188"/>
      <c r="BK37" s="188"/>
      <c r="BL37" s="154">
        <f>COUNTA(BA37:BK37)</f>
        <v>2</v>
      </c>
      <c r="BM37" s="154">
        <v>2</v>
      </c>
      <c r="BN37" s="190">
        <f>AY37+BL37</f>
        <v>62</v>
      </c>
    </row>
    <row r="38" spans="1:71" x14ac:dyDescent="0.25">
      <c r="A38" s="188"/>
      <c r="B38" s="193">
        <f t="shared" si="0"/>
        <v>37</v>
      </c>
      <c r="C38" s="193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54"/>
      <c r="AX38" s="154"/>
      <c r="AY38" s="158"/>
      <c r="AZ38" s="154"/>
      <c r="BA38" s="181"/>
      <c r="BB38" s="181"/>
      <c r="BC38" s="188"/>
      <c r="BD38" s="188"/>
      <c r="BE38" s="188"/>
      <c r="BF38" s="188"/>
      <c r="BG38" s="188"/>
      <c r="BH38" s="188"/>
      <c r="BI38" s="188"/>
      <c r="BJ38" s="188"/>
      <c r="BK38" s="188"/>
      <c r="BL38" s="154"/>
      <c r="BM38" s="154"/>
    </row>
    <row r="39" spans="1:71" x14ac:dyDescent="0.25">
      <c r="A39" s="188">
        <v>29</v>
      </c>
      <c r="B39" s="193">
        <f t="shared" si="0"/>
        <v>38</v>
      </c>
      <c r="C39" s="193">
        <v>38</v>
      </c>
      <c r="D39" s="188" t="s">
        <v>335</v>
      </c>
      <c r="E39" s="188" t="s">
        <v>334</v>
      </c>
      <c r="F39" s="188" t="s">
        <v>81</v>
      </c>
      <c r="G39" s="188" t="s">
        <v>1413</v>
      </c>
      <c r="H39" s="188" t="s">
        <v>1199</v>
      </c>
      <c r="I39" s="188" t="s">
        <v>1414</v>
      </c>
      <c r="J39" s="188" t="s">
        <v>1415</v>
      </c>
      <c r="K39" s="188" t="s">
        <v>1416</v>
      </c>
      <c r="L39" s="188" t="s">
        <v>1417</v>
      </c>
      <c r="M39" s="188" t="s">
        <v>994</v>
      </c>
      <c r="N39" s="188" t="s">
        <v>1418</v>
      </c>
      <c r="O39" s="188" t="s">
        <v>1419</v>
      </c>
      <c r="P39" s="188" t="s">
        <v>1420</v>
      </c>
      <c r="Q39" s="188" t="s">
        <v>1421</v>
      </c>
      <c r="R39" s="188" t="s">
        <v>957</v>
      </c>
      <c r="S39" s="188" t="s">
        <v>1422</v>
      </c>
      <c r="T39" s="188" t="s">
        <v>1423</v>
      </c>
      <c r="U39" s="188" t="s">
        <v>1102</v>
      </c>
      <c r="V39" s="188" t="s">
        <v>1424</v>
      </c>
      <c r="W39" s="188" t="s">
        <v>1425</v>
      </c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54">
        <f t="shared" ref="AW39:AW44" si="5">COUNTA(G39:AV39)</f>
        <v>17</v>
      </c>
      <c r="AX39" s="154">
        <v>17</v>
      </c>
      <c r="AY39" s="158">
        <f t="shared" ref="AY39:AY44" si="6">AW39*10/3</f>
        <v>56.666666666666664</v>
      </c>
      <c r="AZ39" s="154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54"/>
      <c r="BM39" s="154"/>
      <c r="BN39" s="190">
        <f t="shared" ref="BN39:BN44" si="7">AY39+BL39</f>
        <v>56.666666666666664</v>
      </c>
      <c r="BQ39" s="186"/>
      <c r="BR39" s="186"/>
      <c r="BS39" s="186"/>
    </row>
    <row r="40" spans="1:71" x14ac:dyDescent="0.25">
      <c r="A40" s="188">
        <v>30</v>
      </c>
      <c r="B40" s="193">
        <f t="shared" si="0"/>
        <v>39</v>
      </c>
      <c r="C40" s="193">
        <v>39</v>
      </c>
      <c r="D40" s="188" t="s">
        <v>256</v>
      </c>
      <c r="E40" s="188" t="s">
        <v>255</v>
      </c>
      <c r="F40" s="188" t="s">
        <v>81</v>
      </c>
      <c r="G40" s="188" t="s">
        <v>1426</v>
      </c>
      <c r="H40" s="188" t="s">
        <v>1427</v>
      </c>
      <c r="I40" s="188" t="s">
        <v>1428</v>
      </c>
      <c r="J40" s="188" t="s">
        <v>1429</v>
      </c>
      <c r="K40" s="188" t="s">
        <v>1430</v>
      </c>
      <c r="L40" s="188" t="s">
        <v>1431</v>
      </c>
      <c r="M40" s="188" t="s">
        <v>1432</v>
      </c>
      <c r="N40" s="188" t="s">
        <v>1433</v>
      </c>
      <c r="O40" s="188" t="s">
        <v>1434</v>
      </c>
      <c r="P40" s="188" t="s">
        <v>1435</v>
      </c>
      <c r="Q40" s="188" t="s">
        <v>1436</v>
      </c>
      <c r="R40" s="188" t="s">
        <v>1437</v>
      </c>
      <c r="S40" s="188" t="s">
        <v>1438</v>
      </c>
      <c r="T40" s="188" t="s">
        <v>1439</v>
      </c>
      <c r="U40" s="188" t="s">
        <v>1440</v>
      </c>
      <c r="V40" s="188" t="s">
        <v>1441</v>
      </c>
      <c r="W40" s="188" t="s">
        <v>1442</v>
      </c>
      <c r="X40" s="188" t="s">
        <v>1443</v>
      </c>
      <c r="Y40" s="188" t="s">
        <v>1444</v>
      </c>
      <c r="Z40" s="188" t="s">
        <v>1445</v>
      </c>
      <c r="AA40" s="188" t="s">
        <v>1446</v>
      </c>
      <c r="AB40" s="188" t="s">
        <v>1447</v>
      </c>
      <c r="AC40" s="188" t="s">
        <v>1448</v>
      </c>
      <c r="AD40" s="188" t="s">
        <v>1449</v>
      </c>
      <c r="AE40" s="188" t="s">
        <v>1268</v>
      </c>
      <c r="AF40" s="188" t="s">
        <v>1450</v>
      </c>
      <c r="AG40" s="188" t="s">
        <v>1451</v>
      </c>
      <c r="AH40" s="188" t="s">
        <v>1452</v>
      </c>
      <c r="AN40" s="181"/>
      <c r="AO40" s="188"/>
      <c r="AP40" s="188"/>
      <c r="AQ40" s="188"/>
      <c r="AR40" s="188"/>
      <c r="AS40" s="188"/>
      <c r="AT40" s="188"/>
      <c r="AU40" s="188"/>
      <c r="AV40" s="188"/>
      <c r="AW40" s="154">
        <f t="shared" si="5"/>
        <v>28</v>
      </c>
      <c r="AX40" s="154">
        <v>28</v>
      </c>
      <c r="AY40" s="158">
        <f t="shared" si="6"/>
        <v>93.333333333333329</v>
      </c>
      <c r="AZ40" s="154"/>
      <c r="BA40" s="181" t="s">
        <v>1453</v>
      </c>
      <c r="BB40" s="181" t="s">
        <v>1454</v>
      </c>
      <c r="BC40" s="181" t="s">
        <v>1455</v>
      </c>
      <c r="BD40" s="181" t="s">
        <v>1456</v>
      </c>
      <c r="BE40" s="181" t="s">
        <v>1457</v>
      </c>
      <c r="BF40" s="188"/>
      <c r="BG40" s="188"/>
      <c r="BH40" s="188"/>
      <c r="BI40" s="188"/>
      <c r="BJ40" s="188"/>
      <c r="BK40" s="188"/>
      <c r="BL40" s="154">
        <f>COUNTA(BA40:BK40)</f>
        <v>5</v>
      </c>
      <c r="BM40" s="154">
        <v>5</v>
      </c>
      <c r="BN40" s="190">
        <f t="shared" si="7"/>
        <v>98.333333333333329</v>
      </c>
    </row>
    <row r="41" spans="1:71" x14ac:dyDescent="0.25">
      <c r="A41" s="188">
        <v>31</v>
      </c>
      <c r="B41" s="193">
        <f t="shared" si="0"/>
        <v>40</v>
      </c>
      <c r="C41" s="193">
        <v>40</v>
      </c>
      <c r="D41" s="188" t="s">
        <v>260</v>
      </c>
      <c r="E41" s="188" t="s">
        <v>259</v>
      </c>
      <c r="F41" s="188" t="s">
        <v>81</v>
      </c>
      <c r="G41" s="188" t="s">
        <v>1458</v>
      </c>
      <c r="H41" s="188" t="s">
        <v>1459</v>
      </c>
      <c r="I41" s="188" t="s">
        <v>1460</v>
      </c>
      <c r="J41" s="188" t="s">
        <v>1461</v>
      </c>
      <c r="K41" s="188" t="s">
        <v>1462</v>
      </c>
      <c r="L41" s="188" t="s">
        <v>1463</v>
      </c>
      <c r="M41" s="188" t="s">
        <v>1464</v>
      </c>
      <c r="N41" s="188" t="s">
        <v>1465</v>
      </c>
      <c r="O41" s="188" t="s">
        <v>1466</v>
      </c>
      <c r="P41" s="188" t="s">
        <v>1467</v>
      </c>
      <c r="Q41" s="188" t="s">
        <v>1468</v>
      </c>
      <c r="R41" s="188" t="s">
        <v>1469</v>
      </c>
      <c r="S41" s="188" t="s">
        <v>1470</v>
      </c>
      <c r="T41" s="188" t="s">
        <v>1471</v>
      </c>
      <c r="U41" s="188" t="s">
        <v>1472</v>
      </c>
      <c r="V41" s="188" t="s">
        <v>1473</v>
      </c>
      <c r="W41" s="188" t="s">
        <v>1474</v>
      </c>
      <c r="X41" s="188" t="s">
        <v>1475</v>
      </c>
      <c r="Y41" s="188" t="s">
        <v>1476</v>
      </c>
      <c r="Z41" s="188" t="s">
        <v>1477</v>
      </c>
      <c r="AA41" s="188" t="s">
        <v>1478</v>
      </c>
      <c r="AB41" s="188" t="s">
        <v>1479</v>
      </c>
      <c r="AC41" s="188" t="s">
        <v>1480</v>
      </c>
      <c r="AD41" s="188" t="s">
        <v>1481</v>
      </c>
      <c r="AE41" s="188" t="s">
        <v>1482</v>
      </c>
      <c r="AF41" s="188" t="s">
        <v>1483</v>
      </c>
      <c r="AG41" s="188" t="s">
        <v>1484</v>
      </c>
      <c r="AO41" s="188"/>
      <c r="AP41" s="188"/>
      <c r="AQ41" s="188"/>
      <c r="AR41" s="188"/>
      <c r="AS41" s="188"/>
      <c r="AT41" s="188"/>
      <c r="AU41" s="188"/>
      <c r="AV41" s="188"/>
      <c r="AW41" s="154">
        <f t="shared" si="5"/>
        <v>27</v>
      </c>
      <c r="AX41" s="154">
        <v>27</v>
      </c>
      <c r="AY41" s="158">
        <f t="shared" si="6"/>
        <v>90</v>
      </c>
      <c r="AZ41" s="154"/>
      <c r="BA41" s="181" t="s">
        <v>1485</v>
      </c>
      <c r="BB41" s="181" t="s">
        <v>1258</v>
      </c>
      <c r="BC41" s="181" t="s">
        <v>1486</v>
      </c>
      <c r="BD41" s="181" t="s">
        <v>1487</v>
      </c>
      <c r="BE41" s="181" t="s">
        <v>1488</v>
      </c>
      <c r="BF41" s="181" t="s">
        <v>1489</v>
      </c>
      <c r="BG41" s="181" t="s">
        <v>1490</v>
      </c>
      <c r="BH41" s="188"/>
      <c r="BI41" s="188"/>
      <c r="BJ41" s="188"/>
      <c r="BK41" s="188"/>
      <c r="BL41" s="154">
        <f>COUNTA(BA41:BK41)</f>
        <v>7</v>
      </c>
      <c r="BM41" s="154">
        <v>7</v>
      </c>
      <c r="BN41" s="190">
        <f t="shared" si="7"/>
        <v>97</v>
      </c>
    </row>
    <row r="42" spans="1:71" x14ac:dyDescent="0.25">
      <c r="A42" s="188">
        <v>32</v>
      </c>
      <c r="B42" s="193">
        <f t="shared" si="0"/>
        <v>41</v>
      </c>
      <c r="C42" s="193">
        <v>41</v>
      </c>
      <c r="D42" s="188" t="s">
        <v>230</v>
      </c>
      <c r="E42" s="188" t="s">
        <v>229</v>
      </c>
      <c r="F42" s="188" t="s">
        <v>81</v>
      </c>
      <c r="G42" s="188" t="s">
        <v>1491</v>
      </c>
      <c r="H42" s="188" t="s">
        <v>1492</v>
      </c>
      <c r="I42" s="188" t="s">
        <v>1493</v>
      </c>
      <c r="J42" s="188" t="s">
        <v>1494</v>
      </c>
      <c r="K42" s="188" t="s">
        <v>1495</v>
      </c>
      <c r="L42" s="188" t="s">
        <v>1496</v>
      </c>
      <c r="M42" s="188" t="s">
        <v>1497</v>
      </c>
      <c r="N42" s="188" t="s">
        <v>1498</v>
      </c>
      <c r="O42" s="188" t="s">
        <v>1069</v>
      </c>
      <c r="P42" s="188" t="s">
        <v>1499</v>
      </c>
      <c r="Q42" s="188" t="s">
        <v>1500</v>
      </c>
      <c r="R42" s="188" t="s">
        <v>1501</v>
      </c>
      <c r="S42" s="188" t="s">
        <v>1502</v>
      </c>
      <c r="T42" s="188" t="s">
        <v>1503</v>
      </c>
      <c r="U42" s="188" t="s">
        <v>1504</v>
      </c>
      <c r="V42" s="188" t="s">
        <v>1505</v>
      </c>
      <c r="W42" s="188" t="s">
        <v>1506</v>
      </c>
      <c r="X42" s="188" t="s">
        <v>1507</v>
      </c>
      <c r="Y42" s="188" t="s">
        <v>1508</v>
      </c>
      <c r="Z42" s="188" t="s">
        <v>1509</v>
      </c>
      <c r="AA42" s="188" t="s">
        <v>1510</v>
      </c>
      <c r="AB42" s="188" t="s">
        <v>1511</v>
      </c>
      <c r="AC42" s="188" t="s">
        <v>1512</v>
      </c>
      <c r="AD42" s="188" t="s">
        <v>1513</v>
      </c>
      <c r="AE42" s="188" t="s">
        <v>1514</v>
      </c>
      <c r="AF42" s="188" t="s">
        <v>1107</v>
      </c>
      <c r="AG42" s="188" t="s">
        <v>1515</v>
      </c>
      <c r="AH42" s="188" t="s">
        <v>1516</v>
      </c>
      <c r="AI42" s="188" t="s">
        <v>1517</v>
      </c>
      <c r="AJ42" s="188" t="s">
        <v>1518</v>
      </c>
      <c r="AK42" s="188" t="s">
        <v>1519</v>
      </c>
      <c r="AL42" s="188" t="s">
        <v>1520</v>
      </c>
      <c r="AM42" s="188" t="s">
        <v>1521</v>
      </c>
      <c r="AN42" s="188" t="s">
        <v>1522</v>
      </c>
      <c r="AW42" s="154">
        <f t="shared" si="5"/>
        <v>34</v>
      </c>
      <c r="AX42" s="154">
        <v>34</v>
      </c>
      <c r="AY42" s="158">
        <f t="shared" si="6"/>
        <v>113.33333333333333</v>
      </c>
      <c r="AZ42" s="154"/>
      <c r="BA42" s="181" t="s">
        <v>1523</v>
      </c>
      <c r="BB42" s="181" t="s">
        <v>1524</v>
      </c>
      <c r="BC42" s="181" t="s">
        <v>1525</v>
      </c>
      <c r="BD42" s="181" t="s">
        <v>1526</v>
      </c>
      <c r="BE42" s="181" t="s">
        <v>1527</v>
      </c>
      <c r="BF42" s="181" t="s">
        <v>1528</v>
      </c>
      <c r="BG42" s="181" t="s">
        <v>1529</v>
      </c>
      <c r="BH42" s="181" t="s">
        <v>1530</v>
      </c>
      <c r="BI42" s="181" t="s">
        <v>1531</v>
      </c>
      <c r="BJ42" s="188"/>
      <c r="BK42" s="188"/>
      <c r="BL42" s="154">
        <f>COUNTA(BA42:BK42)</f>
        <v>9</v>
      </c>
      <c r="BM42" s="154">
        <v>9</v>
      </c>
      <c r="BN42" s="190">
        <f t="shared" si="7"/>
        <v>122.33333333333333</v>
      </c>
    </row>
    <row r="43" spans="1:71" x14ac:dyDescent="0.25">
      <c r="A43" s="188">
        <v>33</v>
      </c>
      <c r="B43" s="193">
        <f t="shared" si="0"/>
        <v>42</v>
      </c>
      <c r="C43" s="193">
        <v>42</v>
      </c>
      <c r="D43" s="188" t="s">
        <v>222</v>
      </c>
      <c r="E43" s="188" t="s">
        <v>346</v>
      </c>
      <c r="F43" s="188" t="s">
        <v>81</v>
      </c>
      <c r="G43" s="188" t="s">
        <v>1532</v>
      </c>
      <c r="H43" s="188" t="s">
        <v>1533</v>
      </c>
      <c r="I43" s="188" t="s">
        <v>1534</v>
      </c>
      <c r="J43" s="188" t="s">
        <v>1535</v>
      </c>
      <c r="K43" s="188" t="s">
        <v>1536</v>
      </c>
      <c r="L43" s="188" t="s">
        <v>1537</v>
      </c>
      <c r="M43" s="188" t="s">
        <v>1538</v>
      </c>
      <c r="N43" s="188" t="s">
        <v>1515</v>
      </c>
      <c r="O43" s="188" t="s">
        <v>1539</v>
      </c>
      <c r="P43" s="188" t="s">
        <v>1540</v>
      </c>
      <c r="Q43" s="188" t="s">
        <v>1541</v>
      </c>
      <c r="R43" s="188" t="s">
        <v>1191</v>
      </c>
      <c r="S43" s="188" t="s">
        <v>1542</v>
      </c>
      <c r="T43" s="188" t="s">
        <v>1543</v>
      </c>
      <c r="U43" s="188" t="s">
        <v>1544</v>
      </c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54">
        <f t="shared" si="5"/>
        <v>15</v>
      </c>
      <c r="AX43" s="154">
        <v>15</v>
      </c>
      <c r="AY43" s="158">
        <f t="shared" si="6"/>
        <v>50</v>
      </c>
      <c r="AZ43" s="154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54"/>
      <c r="BM43" s="154"/>
      <c r="BN43" s="190">
        <f t="shared" si="7"/>
        <v>50</v>
      </c>
    </row>
    <row r="44" spans="1:71" x14ac:dyDescent="0.25">
      <c r="A44" s="188">
        <v>34</v>
      </c>
      <c r="B44" s="193">
        <f t="shared" si="0"/>
        <v>43</v>
      </c>
      <c r="C44" s="193">
        <v>43</v>
      </c>
      <c r="D44" s="188" t="s">
        <v>222</v>
      </c>
      <c r="E44" s="188" t="s">
        <v>221</v>
      </c>
      <c r="F44" s="188" t="s">
        <v>81</v>
      </c>
      <c r="G44" s="188" t="s">
        <v>1545</v>
      </c>
      <c r="H44" s="188" t="s">
        <v>1546</v>
      </c>
      <c r="I44" s="188" t="s">
        <v>1547</v>
      </c>
      <c r="J44" s="188" t="s">
        <v>1548</v>
      </c>
      <c r="K44" s="188" t="s">
        <v>1549</v>
      </c>
      <c r="L44" s="188" t="s">
        <v>1550</v>
      </c>
      <c r="M44" s="188" t="s">
        <v>1551</v>
      </c>
      <c r="N44" s="188" t="s">
        <v>1552</v>
      </c>
      <c r="O44" s="188" t="s">
        <v>1553</v>
      </c>
      <c r="P44" s="188" t="s">
        <v>1554</v>
      </c>
      <c r="Q44" s="188" t="s">
        <v>1555</v>
      </c>
      <c r="R44" s="188" t="s">
        <v>1556</v>
      </c>
      <c r="S44" s="188" t="s">
        <v>1491</v>
      </c>
      <c r="T44" s="188" t="s">
        <v>1557</v>
      </c>
      <c r="U44" s="188" t="s">
        <v>1558</v>
      </c>
      <c r="V44" s="188" t="s">
        <v>1559</v>
      </c>
      <c r="W44" s="188" t="s">
        <v>1560</v>
      </c>
      <c r="X44" s="188" t="s">
        <v>1561</v>
      </c>
      <c r="Y44" s="188" t="s">
        <v>1562</v>
      </c>
      <c r="Z44" s="188" t="s">
        <v>1548</v>
      </c>
      <c r="AA44" s="188" t="s">
        <v>1563</v>
      </c>
      <c r="AB44" s="188" t="s">
        <v>1564</v>
      </c>
      <c r="AC44" s="188" t="s">
        <v>1565</v>
      </c>
      <c r="AD44" s="188" t="s">
        <v>1566</v>
      </c>
      <c r="AE44" s="188" t="s">
        <v>1567</v>
      </c>
      <c r="AF44" s="188" t="s">
        <v>1568</v>
      </c>
      <c r="AG44" s="188" t="s">
        <v>1569</v>
      </c>
      <c r="AH44" s="188" t="s">
        <v>1570</v>
      </c>
      <c r="AI44" s="188" t="s">
        <v>1571</v>
      </c>
      <c r="AJ44" s="188" t="s">
        <v>1572</v>
      </c>
      <c r="AK44" s="188" t="s">
        <v>1573</v>
      </c>
      <c r="AL44" s="188" t="s">
        <v>1574</v>
      </c>
      <c r="AM44" s="188" t="s">
        <v>1575</v>
      </c>
      <c r="AN44" s="188" t="s">
        <v>1576</v>
      </c>
      <c r="AO44" s="188" t="s">
        <v>1577</v>
      </c>
      <c r="AP44" s="188" t="s">
        <v>1578</v>
      </c>
      <c r="AQ44" s="188" t="s">
        <v>1579</v>
      </c>
      <c r="AR44" s="188" t="s">
        <v>1580</v>
      </c>
      <c r="AS44" s="188" t="s">
        <v>1581</v>
      </c>
      <c r="AT44" s="188" t="s">
        <v>1582</v>
      </c>
      <c r="AU44" s="188" t="s">
        <v>1583</v>
      </c>
      <c r="AW44" s="154">
        <f t="shared" si="5"/>
        <v>41</v>
      </c>
      <c r="AX44" s="154">
        <v>41</v>
      </c>
      <c r="AY44" s="158">
        <f t="shared" si="6"/>
        <v>136.66666666666666</v>
      </c>
      <c r="AZ44" s="154"/>
      <c r="BA44" s="181" t="s">
        <v>1584</v>
      </c>
      <c r="BB44" s="181" t="s">
        <v>1585</v>
      </c>
      <c r="BC44" s="181" t="s">
        <v>1586</v>
      </c>
      <c r="BD44" s="181" t="s">
        <v>1587</v>
      </c>
      <c r="BE44" s="181" t="s">
        <v>1588</v>
      </c>
      <c r="BF44" s="181" t="s">
        <v>1589</v>
      </c>
      <c r="BG44" s="181" t="s">
        <v>1590</v>
      </c>
      <c r="BH44" s="181" t="s">
        <v>1591</v>
      </c>
      <c r="BI44" s="188"/>
      <c r="BJ44" s="188"/>
      <c r="BK44" s="188"/>
      <c r="BL44" s="154">
        <f>COUNTA(BA44:BK44)</f>
        <v>8</v>
      </c>
      <c r="BM44" s="154">
        <v>8</v>
      </c>
      <c r="BN44" s="190">
        <f t="shared" si="7"/>
        <v>144.66666666666666</v>
      </c>
    </row>
    <row r="45" spans="1:71" x14ac:dyDescent="0.25">
      <c r="A45" s="188"/>
      <c r="B45" s="193">
        <f t="shared" si="0"/>
        <v>44</v>
      </c>
      <c r="C45" s="193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W45" s="154"/>
      <c r="AX45" s="154"/>
      <c r="AY45" s="158"/>
      <c r="AZ45" s="154"/>
      <c r="BA45" s="181"/>
      <c r="BB45" s="181"/>
      <c r="BC45" s="181"/>
      <c r="BD45" s="181"/>
      <c r="BE45" s="181"/>
      <c r="BF45" s="181"/>
      <c r="BG45" s="181"/>
      <c r="BH45" s="181"/>
      <c r="BI45" s="188"/>
      <c r="BJ45" s="188"/>
      <c r="BK45" s="188"/>
      <c r="BL45" s="154"/>
      <c r="BM45" s="154"/>
    </row>
    <row r="46" spans="1:71" x14ac:dyDescent="0.25">
      <c r="A46" s="188">
        <v>35</v>
      </c>
      <c r="B46" s="193">
        <f t="shared" si="0"/>
        <v>45</v>
      </c>
      <c r="C46" s="193">
        <v>45</v>
      </c>
      <c r="D46" s="188" t="s">
        <v>283</v>
      </c>
      <c r="E46" s="188" t="s">
        <v>304</v>
      </c>
      <c r="F46" s="188" t="s">
        <v>81</v>
      </c>
      <c r="G46" s="188" t="s">
        <v>1592</v>
      </c>
      <c r="H46" s="188" t="s">
        <v>1062</v>
      </c>
      <c r="I46" s="188" t="s">
        <v>838</v>
      </c>
      <c r="J46" s="188" t="s">
        <v>1593</v>
      </c>
      <c r="K46" s="188" t="s">
        <v>1594</v>
      </c>
      <c r="L46" s="188" t="s">
        <v>1595</v>
      </c>
      <c r="M46" s="188" t="s">
        <v>1596</v>
      </c>
      <c r="N46" s="188" t="s">
        <v>1597</v>
      </c>
      <c r="O46" s="188" t="s">
        <v>800</v>
      </c>
      <c r="P46" s="188" t="s">
        <v>1598</v>
      </c>
      <c r="Q46" s="188" t="s">
        <v>1599</v>
      </c>
      <c r="R46" s="188" t="s">
        <v>1600</v>
      </c>
      <c r="S46" s="188" t="s">
        <v>1601</v>
      </c>
      <c r="T46" s="188" t="s">
        <v>1602</v>
      </c>
      <c r="U46" s="188" t="s">
        <v>1603</v>
      </c>
      <c r="V46" s="188" t="s">
        <v>1604</v>
      </c>
      <c r="W46" s="188" t="s">
        <v>1605</v>
      </c>
      <c r="X46" s="188" t="s">
        <v>1606</v>
      </c>
      <c r="Y46" s="188" t="s">
        <v>1607</v>
      </c>
      <c r="Z46" s="188" t="s">
        <v>1608</v>
      </c>
      <c r="AA46" s="188" t="s">
        <v>1609</v>
      </c>
      <c r="AB46" s="188" t="s">
        <v>1610</v>
      </c>
      <c r="AC46" s="188" t="s">
        <v>1227</v>
      </c>
      <c r="AD46" s="188" t="s">
        <v>1611</v>
      </c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54">
        <f>COUNTA(G46:AV46)</f>
        <v>24</v>
      </c>
      <c r="AX46" s="154">
        <v>24</v>
      </c>
      <c r="AY46" s="158">
        <f>AW46*10/3</f>
        <v>80</v>
      </c>
      <c r="AZ46" s="154"/>
      <c r="BA46" s="181" t="s">
        <v>715</v>
      </c>
      <c r="BB46" s="181" t="s">
        <v>1612</v>
      </c>
      <c r="BC46" s="181" t="s">
        <v>1613</v>
      </c>
      <c r="BD46" s="181" t="s">
        <v>1614</v>
      </c>
      <c r="BE46" s="181" t="s">
        <v>1615</v>
      </c>
      <c r="BF46" s="181" t="s">
        <v>1616</v>
      </c>
      <c r="BG46" s="181"/>
      <c r="BH46" s="188"/>
      <c r="BI46" s="188"/>
      <c r="BJ46" s="188"/>
      <c r="BK46" s="188"/>
      <c r="BL46" s="154">
        <f>COUNTA(BA46:BK46)</f>
        <v>6</v>
      </c>
      <c r="BM46" s="154">
        <v>6</v>
      </c>
      <c r="BN46" s="190">
        <f>AY46+BL46</f>
        <v>86</v>
      </c>
    </row>
    <row r="47" spans="1:71" x14ac:dyDescent="0.25">
      <c r="A47" s="188">
        <v>36</v>
      </c>
      <c r="B47" s="193">
        <f t="shared" si="0"/>
        <v>46</v>
      </c>
      <c r="C47" s="193">
        <v>46</v>
      </c>
      <c r="D47" s="188" t="s">
        <v>326</v>
      </c>
      <c r="E47" s="188" t="s">
        <v>325</v>
      </c>
      <c r="F47" s="188" t="s">
        <v>81</v>
      </c>
      <c r="G47" s="188" t="s">
        <v>1617</v>
      </c>
      <c r="H47" s="188" t="s">
        <v>1618</v>
      </c>
      <c r="I47" s="188" t="s">
        <v>1619</v>
      </c>
      <c r="J47" s="188" t="s">
        <v>1620</v>
      </c>
      <c r="K47" s="188" t="s">
        <v>1621</v>
      </c>
      <c r="L47" s="188" t="s">
        <v>1622</v>
      </c>
      <c r="M47" s="188" t="s">
        <v>1623</v>
      </c>
      <c r="N47" s="188" t="s">
        <v>1624</v>
      </c>
      <c r="O47" s="188" t="s">
        <v>1625</v>
      </c>
      <c r="P47" s="188" t="s">
        <v>1626</v>
      </c>
      <c r="Q47" s="188" t="s">
        <v>1627</v>
      </c>
      <c r="R47" s="188" t="s">
        <v>1628</v>
      </c>
      <c r="S47" s="188" t="s">
        <v>1629</v>
      </c>
      <c r="T47" s="188" t="s">
        <v>1630</v>
      </c>
      <c r="U47" s="188" t="s">
        <v>1631</v>
      </c>
      <c r="V47" s="188" t="s">
        <v>1632</v>
      </c>
      <c r="W47" s="188" t="s">
        <v>1633</v>
      </c>
      <c r="X47" s="188" t="s">
        <v>1634</v>
      </c>
      <c r="Y47" s="188" t="s">
        <v>1635</v>
      </c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54">
        <f>COUNTA(G47:AV47)</f>
        <v>19</v>
      </c>
      <c r="AX47" s="154">
        <v>19</v>
      </c>
      <c r="AY47" s="158">
        <f>AW47*10/3</f>
        <v>63.333333333333336</v>
      </c>
      <c r="AZ47" s="154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54"/>
      <c r="BM47" s="154"/>
      <c r="BN47" s="190">
        <f>AY47+BL47</f>
        <v>63.333333333333336</v>
      </c>
    </row>
    <row r="48" spans="1:71" x14ac:dyDescent="0.25">
      <c r="A48" s="188"/>
      <c r="B48" s="193">
        <f t="shared" si="0"/>
        <v>47</v>
      </c>
      <c r="C48" s="193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54"/>
      <c r="AX48" s="154"/>
      <c r="AY48" s="158"/>
      <c r="AZ48" s="154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54"/>
      <c r="BM48" s="154"/>
    </row>
    <row r="49" spans="1:66" x14ac:dyDescent="0.25">
      <c r="A49" s="188">
        <v>37</v>
      </c>
      <c r="B49" s="193">
        <f t="shared" si="0"/>
        <v>48</v>
      </c>
      <c r="C49" s="193">
        <v>48</v>
      </c>
      <c r="D49" s="188" t="s">
        <v>224</v>
      </c>
      <c r="E49" s="188" t="s">
        <v>223</v>
      </c>
      <c r="F49" s="188" t="s">
        <v>81</v>
      </c>
      <c r="G49" s="188" t="s">
        <v>1636</v>
      </c>
      <c r="H49" s="188" t="s">
        <v>1637</v>
      </c>
      <c r="I49" s="188" t="s">
        <v>1638</v>
      </c>
      <c r="J49" s="188" t="s">
        <v>1639</v>
      </c>
      <c r="K49" s="188" t="s">
        <v>1640</v>
      </c>
      <c r="L49" s="188" t="s">
        <v>1641</v>
      </c>
      <c r="M49" s="188" t="s">
        <v>1642</v>
      </c>
      <c r="N49" s="188" t="s">
        <v>1643</v>
      </c>
      <c r="O49" s="188" t="s">
        <v>1644</v>
      </c>
      <c r="P49" s="188" t="s">
        <v>1645</v>
      </c>
      <c r="Q49" s="188" t="s">
        <v>1646</v>
      </c>
      <c r="R49" s="188" t="s">
        <v>1647</v>
      </c>
      <c r="S49" s="188" t="s">
        <v>1648</v>
      </c>
      <c r="T49" s="188" t="s">
        <v>1056</v>
      </c>
      <c r="U49" s="188" t="s">
        <v>1649</v>
      </c>
      <c r="V49" s="188" t="s">
        <v>1069</v>
      </c>
      <c r="W49" s="188" t="s">
        <v>1650</v>
      </c>
      <c r="X49" s="188" t="s">
        <v>1651</v>
      </c>
      <c r="Y49" s="188" t="s">
        <v>1652</v>
      </c>
      <c r="Z49" s="188" t="s">
        <v>1653</v>
      </c>
      <c r="AA49" s="188" t="s">
        <v>1654</v>
      </c>
      <c r="AB49" s="188" t="s">
        <v>1655</v>
      </c>
      <c r="AC49" s="188" t="s">
        <v>1656</v>
      </c>
      <c r="AD49" s="188" t="s">
        <v>1428</v>
      </c>
      <c r="AE49" s="188" t="s">
        <v>1657</v>
      </c>
      <c r="AF49" s="188" t="s">
        <v>1658</v>
      </c>
      <c r="AG49" s="188" t="s">
        <v>1659</v>
      </c>
      <c r="AH49" s="188" t="s">
        <v>1660</v>
      </c>
      <c r="AI49" s="188" t="s">
        <v>1661</v>
      </c>
      <c r="AJ49" s="188" t="s">
        <v>990</v>
      </c>
      <c r="AK49" s="188" t="s">
        <v>1662</v>
      </c>
      <c r="AL49" s="188" t="s">
        <v>1663</v>
      </c>
      <c r="AM49" s="188" t="s">
        <v>1664</v>
      </c>
      <c r="AN49" s="188" t="s">
        <v>1665</v>
      </c>
      <c r="AO49" s="188" t="s">
        <v>1665</v>
      </c>
      <c r="AP49" s="188" t="s">
        <v>1666</v>
      </c>
      <c r="AQ49" s="188" t="s">
        <v>1667</v>
      </c>
      <c r="AW49" s="154">
        <f t="shared" ref="AW49:AW81" si="8">COUNTA(G49:AV49)</f>
        <v>37</v>
      </c>
      <c r="AX49" s="154">
        <v>37</v>
      </c>
      <c r="AY49" s="158">
        <f t="shared" ref="AY49:AY81" si="9">AW49*10/3</f>
        <v>123.33333333333333</v>
      </c>
      <c r="AZ49" s="154"/>
      <c r="BA49" s="181" t="s">
        <v>1668</v>
      </c>
      <c r="BB49" s="181" t="s">
        <v>1525</v>
      </c>
      <c r="BC49" s="181" t="s">
        <v>1669</v>
      </c>
      <c r="BD49" s="181" t="s">
        <v>1670</v>
      </c>
      <c r="BE49" s="181" t="s">
        <v>1671</v>
      </c>
      <c r="BF49" s="181" t="s">
        <v>1672</v>
      </c>
      <c r="BG49" s="181" t="s">
        <v>1673</v>
      </c>
      <c r="BH49" s="181" t="s">
        <v>1674</v>
      </c>
      <c r="BI49" s="188"/>
      <c r="BJ49" s="188"/>
      <c r="BK49" s="188"/>
      <c r="BL49" s="154">
        <f>COUNTA(BA49:BK49)</f>
        <v>8</v>
      </c>
      <c r="BM49" s="154">
        <v>8</v>
      </c>
      <c r="BN49" s="190">
        <f t="shared" ref="BN49:BN81" si="10">AY49+BL49</f>
        <v>131.33333333333331</v>
      </c>
    </row>
    <row r="50" spans="1:66" x14ac:dyDescent="0.25">
      <c r="A50" s="188">
        <v>38</v>
      </c>
      <c r="B50" s="193">
        <f t="shared" si="0"/>
        <v>49</v>
      </c>
      <c r="C50" s="193">
        <v>49</v>
      </c>
      <c r="D50" s="188" t="s">
        <v>343</v>
      </c>
      <c r="E50" s="188" t="s">
        <v>342</v>
      </c>
      <c r="F50" s="188" t="s">
        <v>81</v>
      </c>
      <c r="G50" s="188" t="s">
        <v>1675</v>
      </c>
      <c r="H50" s="188" t="s">
        <v>1676</v>
      </c>
      <c r="I50" s="188" t="s">
        <v>1677</v>
      </c>
      <c r="J50" s="188" t="s">
        <v>1678</v>
      </c>
      <c r="K50" s="188" t="s">
        <v>1679</v>
      </c>
      <c r="L50" s="188" t="s">
        <v>1680</v>
      </c>
      <c r="M50" s="188" t="s">
        <v>1681</v>
      </c>
      <c r="N50" s="188" t="s">
        <v>1682</v>
      </c>
      <c r="O50" s="188" t="s">
        <v>1683</v>
      </c>
      <c r="P50" s="188" t="s">
        <v>1684</v>
      </c>
      <c r="Q50" s="188" t="s">
        <v>1685</v>
      </c>
      <c r="R50" s="188" t="s">
        <v>1686</v>
      </c>
      <c r="S50" s="188" t="s">
        <v>1687</v>
      </c>
      <c r="T50" s="188" t="s">
        <v>1688</v>
      </c>
      <c r="U50" s="188" t="s">
        <v>1689</v>
      </c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54">
        <f t="shared" si="8"/>
        <v>15</v>
      </c>
      <c r="AX50" s="154">
        <v>15</v>
      </c>
      <c r="AY50" s="158">
        <f t="shared" si="9"/>
        <v>50</v>
      </c>
      <c r="AZ50" s="154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54"/>
      <c r="BM50" s="154"/>
      <c r="BN50" s="190">
        <f t="shared" si="10"/>
        <v>50</v>
      </c>
    </row>
    <row r="51" spans="1:66" x14ac:dyDescent="0.25">
      <c r="A51" s="188">
        <v>39</v>
      </c>
      <c r="B51" s="193">
        <f t="shared" si="0"/>
        <v>50</v>
      </c>
      <c r="C51" s="193">
        <v>50</v>
      </c>
      <c r="D51" s="188" t="s">
        <v>320</v>
      </c>
      <c r="E51" s="188" t="s">
        <v>319</v>
      </c>
      <c r="F51" s="188" t="s">
        <v>81</v>
      </c>
      <c r="G51" s="188" t="s">
        <v>1690</v>
      </c>
      <c r="H51" s="188" t="s">
        <v>900</v>
      </c>
      <c r="I51" s="188" t="s">
        <v>1691</v>
      </c>
      <c r="J51" s="188" t="s">
        <v>1692</v>
      </c>
      <c r="K51" s="188" t="s">
        <v>962</v>
      </c>
      <c r="L51" s="188" t="s">
        <v>1693</v>
      </c>
      <c r="M51" s="188" t="s">
        <v>1694</v>
      </c>
      <c r="N51" s="188" t="s">
        <v>1695</v>
      </c>
      <c r="O51" s="188" t="s">
        <v>1696</v>
      </c>
      <c r="P51" s="188" t="s">
        <v>1697</v>
      </c>
      <c r="Q51" s="188" t="s">
        <v>1698</v>
      </c>
      <c r="R51" s="188" t="s">
        <v>1699</v>
      </c>
      <c r="S51" s="188" t="s">
        <v>1700</v>
      </c>
      <c r="T51" s="188" t="s">
        <v>1701</v>
      </c>
      <c r="U51" s="188" t="s">
        <v>1702</v>
      </c>
      <c r="V51" s="188" t="s">
        <v>1703</v>
      </c>
      <c r="W51" s="188" t="s">
        <v>1704</v>
      </c>
      <c r="X51" s="188" t="s">
        <v>1705</v>
      </c>
      <c r="Y51" s="188" t="s">
        <v>1706</v>
      </c>
      <c r="Z51" s="188" t="s">
        <v>1707</v>
      </c>
      <c r="AA51" s="188" t="s">
        <v>1708</v>
      </c>
      <c r="AB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54">
        <f t="shared" si="8"/>
        <v>21</v>
      </c>
      <c r="AX51" s="154">
        <v>22</v>
      </c>
      <c r="AY51" s="158">
        <f t="shared" si="9"/>
        <v>70</v>
      </c>
      <c r="AZ51" s="154"/>
      <c r="BA51" s="151">
        <v>6.4756944444444436E-3</v>
      </c>
      <c r="BB51" s="151">
        <v>4.8773148148148152E-3</v>
      </c>
      <c r="BC51" s="151">
        <v>4.7627314814814815E-3</v>
      </c>
      <c r="BD51" s="181" t="s">
        <v>1613</v>
      </c>
      <c r="BE51" s="181" t="s">
        <v>1021</v>
      </c>
      <c r="BF51" s="188"/>
      <c r="BG51" s="188"/>
      <c r="BH51" s="188"/>
      <c r="BI51" s="188"/>
      <c r="BJ51" s="188"/>
      <c r="BK51" s="188"/>
      <c r="BL51" s="154">
        <f>COUNTA(BA51:BK51)</f>
        <v>5</v>
      </c>
      <c r="BM51" s="154">
        <v>5</v>
      </c>
      <c r="BN51" s="190">
        <f t="shared" si="10"/>
        <v>75</v>
      </c>
    </row>
    <row r="52" spans="1:66" x14ac:dyDescent="0.25">
      <c r="A52" s="188">
        <v>40</v>
      </c>
      <c r="B52" s="193">
        <f t="shared" si="0"/>
        <v>51</v>
      </c>
      <c r="C52" s="193">
        <v>51</v>
      </c>
      <c r="D52" s="188" t="s">
        <v>285</v>
      </c>
      <c r="E52" s="188" t="s">
        <v>284</v>
      </c>
      <c r="F52" s="188" t="s">
        <v>81</v>
      </c>
      <c r="G52" s="188" t="s">
        <v>1709</v>
      </c>
      <c r="H52" s="188" t="s">
        <v>1710</v>
      </c>
      <c r="I52" s="188" t="s">
        <v>1711</v>
      </c>
      <c r="J52" s="188" t="s">
        <v>1712</v>
      </c>
      <c r="K52" s="188" t="s">
        <v>1713</v>
      </c>
      <c r="L52" s="188" t="s">
        <v>1714</v>
      </c>
      <c r="M52" s="188" t="s">
        <v>1715</v>
      </c>
      <c r="N52" s="188" t="s">
        <v>1716</v>
      </c>
      <c r="O52" s="188" t="s">
        <v>1717</v>
      </c>
      <c r="P52" s="188" t="s">
        <v>1718</v>
      </c>
      <c r="Q52" s="188" t="s">
        <v>1719</v>
      </c>
      <c r="R52" s="188" t="s">
        <v>1720</v>
      </c>
      <c r="S52" s="188" t="s">
        <v>1721</v>
      </c>
      <c r="T52" s="188" t="s">
        <v>1722</v>
      </c>
      <c r="U52" s="188" t="s">
        <v>1723</v>
      </c>
      <c r="V52" s="188" t="s">
        <v>1724</v>
      </c>
      <c r="W52" s="188" t="s">
        <v>1725</v>
      </c>
      <c r="X52" s="188" t="s">
        <v>1726</v>
      </c>
      <c r="Y52" s="188" t="s">
        <v>1727</v>
      </c>
      <c r="Z52" s="188" t="s">
        <v>1728</v>
      </c>
      <c r="AA52" s="188" t="s">
        <v>1729</v>
      </c>
      <c r="AB52" s="188" t="s">
        <v>1730</v>
      </c>
      <c r="AC52" s="188" t="s">
        <v>1731</v>
      </c>
      <c r="AD52" s="188" t="s">
        <v>1732</v>
      </c>
      <c r="AE52" s="188" t="s">
        <v>1733</v>
      </c>
      <c r="AF52" s="188" t="s">
        <v>1734</v>
      </c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54">
        <f t="shared" si="8"/>
        <v>26</v>
      </c>
      <c r="AX52" s="154">
        <v>26</v>
      </c>
      <c r="AY52" s="158">
        <f t="shared" si="9"/>
        <v>86.666666666666671</v>
      </c>
      <c r="AZ52" s="154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54">
        <f>COUNTA(BA52:BK52)</f>
        <v>0</v>
      </c>
      <c r="BM52" s="154">
        <v>0</v>
      </c>
      <c r="BN52" s="190">
        <f t="shared" si="10"/>
        <v>86.666666666666671</v>
      </c>
    </row>
    <row r="53" spans="1:66" x14ac:dyDescent="0.25">
      <c r="A53" s="188">
        <v>41</v>
      </c>
      <c r="B53" s="193">
        <f t="shared" si="0"/>
        <v>52</v>
      </c>
      <c r="C53" s="193">
        <v>52</v>
      </c>
      <c r="D53" s="188" t="s">
        <v>246</v>
      </c>
      <c r="E53" s="188" t="s">
        <v>245</v>
      </c>
      <c r="F53" s="188" t="s">
        <v>81</v>
      </c>
      <c r="G53" s="188" t="s">
        <v>1735</v>
      </c>
      <c r="H53" s="188" t="s">
        <v>1736</v>
      </c>
      <c r="I53" s="188" t="s">
        <v>1737</v>
      </c>
      <c r="J53" s="188" t="s">
        <v>1738</v>
      </c>
      <c r="K53" s="188" t="s">
        <v>1739</v>
      </c>
      <c r="L53" s="188" t="s">
        <v>1740</v>
      </c>
      <c r="M53" s="188" t="s">
        <v>1741</v>
      </c>
      <c r="N53" s="188" t="s">
        <v>1742</v>
      </c>
      <c r="O53" s="188" t="s">
        <v>1170</v>
      </c>
      <c r="P53" s="188" t="s">
        <v>1743</v>
      </c>
      <c r="Q53" s="188" t="s">
        <v>1744</v>
      </c>
      <c r="R53" s="188" t="s">
        <v>1745</v>
      </c>
      <c r="S53" s="188" t="s">
        <v>1746</v>
      </c>
      <c r="T53" s="188" t="s">
        <v>1747</v>
      </c>
      <c r="U53" s="188" t="s">
        <v>1748</v>
      </c>
      <c r="V53" s="188" t="s">
        <v>1749</v>
      </c>
      <c r="W53" s="188" t="s">
        <v>1750</v>
      </c>
      <c r="X53" s="188" t="s">
        <v>1751</v>
      </c>
      <c r="Y53" s="188" t="s">
        <v>1752</v>
      </c>
      <c r="Z53" s="188" t="s">
        <v>1753</v>
      </c>
      <c r="AA53" s="188" t="s">
        <v>682</v>
      </c>
      <c r="AB53" s="188" t="s">
        <v>1754</v>
      </c>
      <c r="AC53" s="188" t="s">
        <v>1755</v>
      </c>
      <c r="AD53" s="188" t="s">
        <v>1756</v>
      </c>
      <c r="AE53" s="188" t="s">
        <v>1757</v>
      </c>
      <c r="AF53" s="188" t="s">
        <v>1758</v>
      </c>
      <c r="AG53" s="188" t="s">
        <v>1756</v>
      </c>
      <c r="AH53" s="188" t="s">
        <v>1759</v>
      </c>
      <c r="AI53" s="188" t="s">
        <v>1760</v>
      </c>
      <c r="AO53" s="188"/>
      <c r="AP53" s="188"/>
      <c r="AQ53" s="188"/>
      <c r="AR53" s="188"/>
      <c r="AS53" s="188"/>
      <c r="AT53" s="188"/>
      <c r="AU53" s="188"/>
      <c r="AV53" s="188"/>
      <c r="AW53" s="154">
        <f t="shared" si="8"/>
        <v>29</v>
      </c>
      <c r="AX53" s="154">
        <v>29</v>
      </c>
      <c r="AY53" s="158">
        <f t="shared" si="9"/>
        <v>96.666666666666671</v>
      </c>
      <c r="AZ53" s="154"/>
      <c r="BA53" s="181" t="s">
        <v>1761</v>
      </c>
      <c r="BB53" s="181" t="s">
        <v>714</v>
      </c>
      <c r="BC53" s="181" t="s">
        <v>1762</v>
      </c>
      <c r="BD53" s="181" t="s">
        <v>1763</v>
      </c>
      <c r="BE53" s="181" t="s">
        <v>1764</v>
      </c>
      <c r="BF53" s="188"/>
      <c r="BG53" s="188"/>
      <c r="BH53" s="188"/>
      <c r="BI53" s="188"/>
      <c r="BJ53" s="188"/>
      <c r="BK53" s="188"/>
      <c r="BL53" s="154">
        <f>COUNTA(BA53:BK53)</f>
        <v>5</v>
      </c>
      <c r="BM53" s="154">
        <v>5</v>
      </c>
      <c r="BN53" s="190">
        <f t="shared" si="10"/>
        <v>101.66666666666667</v>
      </c>
    </row>
    <row r="54" spans="1:66" x14ac:dyDescent="0.25">
      <c r="A54" s="188">
        <v>42</v>
      </c>
      <c r="B54" s="193">
        <f t="shared" si="0"/>
        <v>53</v>
      </c>
      <c r="C54" s="193">
        <v>53</v>
      </c>
      <c r="D54" s="188" t="s">
        <v>258</v>
      </c>
      <c r="E54" s="188" t="s">
        <v>296</v>
      </c>
      <c r="F54" s="188" t="s">
        <v>81</v>
      </c>
      <c r="G54" s="188" t="s">
        <v>1765</v>
      </c>
      <c r="H54" s="188" t="s">
        <v>1766</v>
      </c>
      <c r="I54" s="188" t="s">
        <v>1767</v>
      </c>
      <c r="J54" s="188" t="s">
        <v>1768</v>
      </c>
      <c r="K54" s="188" t="s">
        <v>1769</v>
      </c>
      <c r="L54" s="188" t="s">
        <v>1146</v>
      </c>
      <c r="M54" s="188" t="s">
        <v>1770</v>
      </c>
      <c r="N54" s="188" t="s">
        <v>1771</v>
      </c>
      <c r="O54" s="188" t="s">
        <v>1772</v>
      </c>
      <c r="P54" s="188" t="s">
        <v>1773</v>
      </c>
      <c r="Q54" s="188" t="s">
        <v>1774</v>
      </c>
      <c r="R54" s="188" t="s">
        <v>1775</v>
      </c>
      <c r="S54" s="188" t="s">
        <v>1776</v>
      </c>
      <c r="T54" s="188" t="s">
        <v>1777</v>
      </c>
      <c r="U54" s="188" t="s">
        <v>1778</v>
      </c>
      <c r="V54" s="188" t="s">
        <v>1779</v>
      </c>
      <c r="W54" s="188" t="s">
        <v>1780</v>
      </c>
      <c r="X54" s="188" t="s">
        <v>1781</v>
      </c>
      <c r="Y54" s="188" t="s">
        <v>1782</v>
      </c>
      <c r="Z54" s="188" t="s">
        <v>1783</v>
      </c>
      <c r="AA54" s="188" t="s">
        <v>1784</v>
      </c>
      <c r="AB54" s="188" t="s">
        <v>1785</v>
      </c>
      <c r="AC54" s="188" t="s">
        <v>1786</v>
      </c>
      <c r="AD54" s="188" t="s">
        <v>1787</v>
      </c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54">
        <f t="shared" si="8"/>
        <v>24</v>
      </c>
      <c r="AX54" s="154">
        <v>24</v>
      </c>
      <c r="AY54" s="158">
        <f t="shared" si="9"/>
        <v>80</v>
      </c>
      <c r="AZ54" s="154"/>
      <c r="BA54" s="181" t="s">
        <v>1788</v>
      </c>
      <c r="BB54" s="181" t="s">
        <v>1789</v>
      </c>
      <c r="BC54" s="181" t="s">
        <v>1790</v>
      </c>
      <c r="BD54" s="181" t="s">
        <v>1791</v>
      </c>
      <c r="BE54" s="181"/>
      <c r="BF54" s="181"/>
      <c r="BG54" s="181"/>
      <c r="BH54" s="188"/>
      <c r="BI54" s="188"/>
      <c r="BJ54" s="188"/>
      <c r="BK54" s="188"/>
      <c r="BL54" s="154">
        <f>COUNTA(BA54:BK54)</f>
        <v>4</v>
      </c>
      <c r="BM54" s="154">
        <v>4</v>
      </c>
      <c r="BN54" s="190">
        <f t="shared" si="10"/>
        <v>84</v>
      </c>
    </row>
    <row r="55" spans="1:66" x14ac:dyDescent="0.25">
      <c r="A55" s="188">
        <v>43</v>
      </c>
      <c r="B55" s="193">
        <f t="shared" si="0"/>
        <v>54</v>
      </c>
      <c r="C55" s="193">
        <v>54</v>
      </c>
      <c r="D55" s="188" t="s">
        <v>353</v>
      </c>
      <c r="E55" s="188" t="s">
        <v>296</v>
      </c>
      <c r="F55" s="188" t="s">
        <v>81</v>
      </c>
      <c r="G55" s="188" t="s">
        <v>1792</v>
      </c>
      <c r="H55" s="188" t="s">
        <v>1793</v>
      </c>
      <c r="I55" s="188" t="s">
        <v>1794</v>
      </c>
      <c r="J55" s="188" t="s">
        <v>1795</v>
      </c>
      <c r="K55" s="188" t="s">
        <v>1796</v>
      </c>
      <c r="L55" s="188" t="s">
        <v>1797</v>
      </c>
      <c r="M55" s="188" t="s">
        <v>1798</v>
      </c>
      <c r="N55" s="188" t="s">
        <v>1231</v>
      </c>
      <c r="O55" s="188" t="s">
        <v>1799</v>
      </c>
      <c r="P55" s="188" t="s">
        <v>1800</v>
      </c>
      <c r="Q55" s="188" t="s">
        <v>1801</v>
      </c>
      <c r="R55" s="188" t="s">
        <v>1802</v>
      </c>
      <c r="S55" s="188" t="s">
        <v>1003</v>
      </c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54">
        <f t="shared" si="8"/>
        <v>13</v>
      </c>
      <c r="AX55" s="154">
        <v>13</v>
      </c>
      <c r="AY55" s="158">
        <f t="shared" si="9"/>
        <v>43.333333333333336</v>
      </c>
      <c r="AZ55" s="154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54"/>
      <c r="BM55" s="154"/>
      <c r="BN55" s="190">
        <f t="shared" si="10"/>
        <v>43.333333333333336</v>
      </c>
    </row>
    <row r="56" spans="1:66" x14ac:dyDescent="0.25">
      <c r="A56" s="188">
        <v>44</v>
      </c>
      <c r="B56" s="193">
        <f t="shared" si="0"/>
        <v>55</v>
      </c>
      <c r="C56" s="193">
        <v>55</v>
      </c>
      <c r="D56" s="188" t="s">
        <v>341</v>
      </c>
      <c r="E56" s="188" t="s">
        <v>340</v>
      </c>
      <c r="F56" s="188" t="s">
        <v>81</v>
      </c>
      <c r="G56" s="188" t="s">
        <v>1518</v>
      </c>
      <c r="H56" s="188" t="s">
        <v>1419</v>
      </c>
      <c r="I56" s="188" t="s">
        <v>1803</v>
      </c>
      <c r="J56" s="188" t="s">
        <v>1804</v>
      </c>
      <c r="K56" s="188" t="s">
        <v>987</v>
      </c>
      <c r="L56" s="188" t="s">
        <v>1199</v>
      </c>
      <c r="M56" s="188" t="s">
        <v>1805</v>
      </c>
      <c r="N56" s="188" t="s">
        <v>1806</v>
      </c>
      <c r="O56" s="188" t="s">
        <v>1807</v>
      </c>
      <c r="P56" s="188" t="s">
        <v>1808</v>
      </c>
      <c r="Q56" s="188" t="s">
        <v>1809</v>
      </c>
      <c r="R56" s="188" t="s">
        <v>1810</v>
      </c>
      <c r="S56" s="188" t="s">
        <v>1811</v>
      </c>
      <c r="T56" s="188" t="s">
        <v>1812</v>
      </c>
      <c r="U56" s="188" t="s">
        <v>1728</v>
      </c>
      <c r="V56" s="188" t="s">
        <v>1813</v>
      </c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54">
        <f t="shared" si="8"/>
        <v>16</v>
      </c>
      <c r="AX56" s="154">
        <v>16</v>
      </c>
      <c r="AY56" s="158">
        <f t="shared" si="9"/>
        <v>53.333333333333336</v>
      </c>
      <c r="AZ56" s="154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54"/>
      <c r="BM56" s="154"/>
      <c r="BN56" s="190">
        <f t="shared" si="10"/>
        <v>53.333333333333336</v>
      </c>
    </row>
    <row r="57" spans="1:66" x14ac:dyDescent="0.25">
      <c r="A57" s="188">
        <v>45</v>
      </c>
      <c r="B57" s="193">
        <f t="shared" si="0"/>
        <v>56</v>
      </c>
      <c r="C57" s="193">
        <v>56</v>
      </c>
      <c r="D57" s="188" t="s">
        <v>332</v>
      </c>
      <c r="E57" s="188" t="s">
        <v>331</v>
      </c>
      <c r="F57" s="188" t="s">
        <v>81</v>
      </c>
      <c r="G57" s="188" t="s">
        <v>1814</v>
      </c>
      <c r="H57" s="188" t="s">
        <v>1815</v>
      </c>
      <c r="I57" s="188" t="s">
        <v>1816</v>
      </c>
      <c r="J57" s="188" t="s">
        <v>1817</v>
      </c>
      <c r="K57" s="188" t="s">
        <v>1818</v>
      </c>
      <c r="L57" s="188" t="s">
        <v>1819</v>
      </c>
      <c r="M57" s="188" t="s">
        <v>1820</v>
      </c>
      <c r="N57" s="188" t="s">
        <v>997</v>
      </c>
      <c r="O57" s="188" t="s">
        <v>1821</v>
      </c>
      <c r="P57" s="188" t="s">
        <v>1822</v>
      </c>
      <c r="Q57" s="188" t="s">
        <v>1823</v>
      </c>
      <c r="R57" s="188" t="s">
        <v>1824</v>
      </c>
      <c r="S57" s="188" t="s">
        <v>1825</v>
      </c>
      <c r="T57" s="188" t="s">
        <v>680</v>
      </c>
      <c r="U57" s="188" t="s">
        <v>1826</v>
      </c>
      <c r="V57" s="188" t="s">
        <v>1827</v>
      </c>
      <c r="W57" s="188" t="s">
        <v>1006</v>
      </c>
      <c r="X57" s="188" t="s">
        <v>1828</v>
      </c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54">
        <f t="shared" si="8"/>
        <v>18</v>
      </c>
      <c r="AX57" s="154">
        <v>18</v>
      </c>
      <c r="AY57" s="158">
        <f t="shared" si="9"/>
        <v>60</v>
      </c>
      <c r="AZ57" s="154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54"/>
      <c r="BM57" s="154"/>
      <c r="BN57" s="190">
        <f t="shared" si="10"/>
        <v>60</v>
      </c>
    </row>
    <row r="58" spans="1:66" x14ac:dyDescent="0.25">
      <c r="A58" s="188">
        <v>46</v>
      </c>
      <c r="B58" s="193">
        <f t="shared" si="0"/>
        <v>57</v>
      </c>
      <c r="C58" s="193">
        <v>57</v>
      </c>
      <c r="D58" s="188" t="s">
        <v>283</v>
      </c>
      <c r="E58" s="188" t="s">
        <v>355</v>
      </c>
      <c r="F58" s="188" t="s">
        <v>81</v>
      </c>
      <c r="G58" s="188" t="s">
        <v>1829</v>
      </c>
      <c r="H58" s="188" t="s">
        <v>1830</v>
      </c>
      <c r="I58" s="188" t="s">
        <v>1831</v>
      </c>
      <c r="J58" s="188" t="s">
        <v>1832</v>
      </c>
      <c r="K58" s="188" t="s">
        <v>1833</v>
      </c>
      <c r="L58" s="188" t="s">
        <v>1834</v>
      </c>
      <c r="M58" s="188" t="s">
        <v>1835</v>
      </c>
      <c r="N58" s="188" t="s">
        <v>1836</v>
      </c>
      <c r="O58" s="188" t="s">
        <v>1837</v>
      </c>
      <c r="P58" s="188" t="s">
        <v>1065</v>
      </c>
      <c r="Q58" s="188" t="s">
        <v>1838</v>
      </c>
      <c r="R58" s="188" t="s">
        <v>1839</v>
      </c>
      <c r="S58" s="188" t="s">
        <v>1840</v>
      </c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54">
        <f t="shared" si="8"/>
        <v>13</v>
      </c>
      <c r="AX58" s="154">
        <v>13</v>
      </c>
      <c r="AY58" s="158">
        <f t="shared" si="9"/>
        <v>43.333333333333336</v>
      </c>
      <c r="AZ58" s="154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54"/>
      <c r="BM58" s="154"/>
      <c r="BN58" s="190">
        <f t="shared" si="10"/>
        <v>43.333333333333336</v>
      </c>
    </row>
    <row r="59" spans="1:66" x14ac:dyDescent="0.25">
      <c r="A59" s="188">
        <v>47</v>
      </c>
      <c r="B59" s="193">
        <f t="shared" si="0"/>
        <v>58</v>
      </c>
      <c r="C59" s="193">
        <v>58</v>
      </c>
      <c r="D59" s="188" t="s">
        <v>214</v>
      </c>
      <c r="E59" s="188" t="s">
        <v>213</v>
      </c>
      <c r="F59" s="188" t="s">
        <v>81</v>
      </c>
      <c r="G59" s="188" t="s">
        <v>1841</v>
      </c>
      <c r="H59" s="188" t="s">
        <v>1842</v>
      </c>
      <c r="I59" s="188" t="s">
        <v>1843</v>
      </c>
      <c r="J59" s="188" t="s">
        <v>1844</v>
      </c>
      <c r="K59" s="188" t="s">
        <v>1845</v>
      </c>
      <c r="L59" s="188" t="s">
        <v>1846</v>
      </c>
      <c r="M59" s="188" t="s">
        <v>1847</v>
      </c>
      <c r="N59" s="188" t="s">
        <v>1848</v>
      </c>
      <c r="O59" s="188" t="s">
        <v>1849</v>
      </c>
      <c r="P59" s="188" t="s">
        <v>1850</v>
      </c>
      <c r="Q59" s="188" t="s">
        <v>1851</v>
      </c>
      <c r="R59" s="188" t="s">
        <v>1852</v>
      </c>
      <c r="S59" s="188" t="s">
        <v>1853</v>
      </c>
      <c r="T59" s="188" t="s">
        <v>1854</v>
      </c>
      <c r="U59" s="188" t="s">
        <v>1855</v>
      </c>
      <c r="V59" s="188" t="s">
        <v>1856</v>
      </c>
      <c r="W59" s="188" t="s">
        <v>1857</v>
      </c>
      <c r="X59" s="188" t="s">
        <v>1842</v>
      </c>
      <c r="Y59" s="188" t="s">
        <v>1858</v>
      </c>
      <c r="Z59" s="188" t="s">
        <v>1859</v>
      </c>
      <c r="AA59" s="188" t="s">
        <v>1860</v>
      </c>
      <c r="AB59" s="188" t="s">
        <v>1861</v>
      </c>
      <c r="AC59" s="188" t="s">
        <v>1862</v>
      </c>
      <c r="AD59" s="188" t="s">
        <v>1863</v>
      </c>
      <c r="AE59" s="188" t="s">
        <v>1864</v>
      </c>
      <c r="AF59" s="188" t="s">
        <v>1865</v>
      </c>
      <c r="AG59" s="188" t="s">
        <v>1866</v>
      </c>
      <c r="AH59" s="188" t="s">
        <v>1867</v>
      </c>
      <c r="AI59" s="188" t="s">
        <v>1868</v>
      </c>
      <c r="AJ59" s="188" t="s">
        <v>1869</v>
      </c>
      <c r="AK59" s="188" t="s">
        <v>1870</v>
      </c>
      <c r="AL59" s="188" t="s">
        <v>1871</v>
      </c>
      <c r="AM59" s="188" t="s">
        <v>1872</v>
      </c>
      <c r="AN59" s="188" t="s">
        <v>1873</v>
      </c>
      <c r="AO59" s="188" t="s">
        <v>1874</v>
      </c>
      <c r="AP59" s="188" t="s">
        <v>1875</v>
      </c>
      <c r="AQ59" s="188" t="s">
        <v>1876</v>
      </c>
      <c r="AR59" s="188" t="s">
        <v>1877</v>
      </c>
      <c r="AS59" s="188" t="s">
        <v>1878</v>
      </c>
      <c r="AT59" s="188" t="s">
        <v>1879</v>
      </c>
      <c r="AU59" s="188" t="s">
        <v>1880</v>
      </c>
      <c r="AV59" s="188" t="s">
        <v>1881</v>
      </c>
      <c r="AW59" s="154">
        <f t="shared" si="8"/>
        <v>42</v>
      </c>
      <c r="AX59" s="154">
        <v>42</v>
      </c>
      <c r="AY59" s="158">
        <f t="shared" si="9"/>
        <v>140</v>
      </c>
      <c r="AZ59" s="154"/>
      <c r="BA59" s="181" t="s">
        <v>1882</v>
      </c>
      <c r="BB59" s="181" t="s">
        <v>1883</v>
      </c>
      <c r="BC59" s="181" t="s">
        <v>1884</v>
      </c>
      <c r="BD59" s="181" t="s">
        <v>1884</v>
      </c>
      <c r="BE59" s="181" t="s">
        <v>1884</v>
      </c>
      <c r="BF59" s="181" t="s">
        <v>1885</v>
      </c>
      <c r="BG59" s="181" t="s">
        <v>1886</v>
      </c>
      <c r="BH59" s="181" t="s">
        <v>1887</v>
      </c>
      <c r="BI59" s="181" t="s">
        <v>1888</v>
      </c>
      <c r="BJ59" s="188"/>
      <c r="BK59" s="188"/>
      <c r="BL59" s="154">
        <f>COUNTA(BA59:BK59)</f>
        <v>9</v>
      </c>
      <c r="BM59" s="154">
        <v>9</v>
      </c>
      <c r="BN59" s="190">
        <f t="shared" si="10"/>
        <v>149</v>
      </c>
    </row>
    <row r="60" spans="1:66" x14ac:dyDescent="0.25">
      <c r="A60" s="188">
        <v>48</v>
      </c>
      <c r="B60" s="193">
        <f t="shared" si="0"/>
        <v>59</v>
      </c>
      <c r="C60" s="193">
        <v>59</v>
      </c>
      <c r="D60" s="188" t="s">
        <v>357</v>
      </c>
      <c r="E60" s="188" t="s">
        <v>356</v>
      </c>
      <c r="F60" s="188" t="s">
        <v>81</v>
      </c>
      <c r="G60" s="188" t="s">
        <v>1889</v>
      </c>
      <c r="H60" s="188" t="s">
        <v>1890</v>
      </c>
      <c r="I60" s="188" t="s">
        <v>1891</v>
      </c>
      <c r="J60" s="188" t="s">
        <v>1892</v>
      </c>
      <c r="K60" s="188" t="s">
        <v>1893</v>
      </c>
      <c r="L60" s="188" t="s">
        <v>1894</v>
      </c>
      <c r="M60" s="188" t="s">
        <v>1833</v>
      </c>
      <c r="N60" s="188" t="s">
        <v>1895</v>
      </c>
      <c r="O60" s="188" t="s">
        <v>1896</v>
      </c>
      <c r="P60" s="188" t="s">
        <v>1072</v>
      </c>
      <c r="Q60" s="188" t="s">
        <v>1897</v>
      </c>
      <c r="R60" s="188" t="s">
        <v>1898</v>
      </c>
      <c r="S60" s="188" t="s">
        <v>1899</v>
      </c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54">
        <f t="shared" si="8"/>
        <v>13</v>
      </c>
      <c r="AX60" s="154">
        <v>13</v>
      </c>
      <c r="AY60" s="158">
        <f t="shared" si="9"/>
        <v>43.333333333333336</v>
      </c>
      <c r="AZ60" s="154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54"/>
      <c r="BM60" s="154"/>
      <c r="BN60" s="190">
        <f t="shared" si="10"/>
        <v>43.333333333333336</v>
      </c>
    </row>
    <row r="61" spans="1:66" x14ac:dyDescent="0.25">
      <c r="A61" s="188">
        <v>49</v>
      </c>
      <c r="B61" s="193">
        <f t="shared" si="0"/>
        <v>60</v>
      </c>
      <c r="C61" s="193">
        <v>60</v>
      </c>
      <c r="D61" s="188" t="s">
        <v>224</v>
      </c>
      <c r="E61" s="188" t="s">
        <v>288</v>
      </c>
      <c r="F61" s="188" t="s">
        <v>81</v>
      </c>
      <c r="G61" s="188" t="s">
        <v>1900</v>
      </c>
      <c r="H61" s="188" t="s">
        <v>1901</v>
      </c>
      <c r="I61" s="188" t="s">
        <v>692</v>
      </c>
      <c r="J61" s="188" t="s">
        <v>1902</v>
      </c>
      <c r="K61" s="188" t="s">
        <v>1903</v>
      </c>
      <c r="L61" s="188" t="s">
        <v>1904</v>
      </c>
      <c r="M61" s="188" t="s">
        <v>1905</v>
      </c>
      <c r="N61" s="188" t="s">
        <v>1906</v>
      </c>
      <c r="O61" s="188" t="s">
        <v>1907</v>
      </c>
      <c r="P61" s="188" t="s">
        <v>1908</v>
      </c>
      <c r="Q61" s="188" t="s">
        <v>1909</v>
      </c>
      <c r="R61" s="188" t="s">
        <v>1910</v>
      </c>
      <c r="S61" s="188" t="s">
        <v>1911</v>
      </c>
      <c r="T61" s="188" t="s">
        <v>1912</v>
      </c>
      <c r="U61" s="188" t="s">
        <v>1913</v>
      </c>
      <c r="V61" s="188" t="s">
        <v>1914</v>
      </c>
      <c r="W61" s="188" t="s">
        <v>1915</v>
      </c>
      <c r="X61" s="188" t="s">
        <v>1916</v>
      </c>
      <c r="Y61" s="188" t="s">
        <v>1335</v>
      </c>
      <c r="Z61" s="188" t="s">
        <v>1917</v>
      </c>
      <c r="AA61" s="188" t="s">
        <v>1918</v>
      </c>
      <c r="AB61" s="188" t="s">
        <v>1919</v>
      </c>
      <c r="AC61" s="188" t="s">
        <v>1920</v>
      </c>
      <c r="AD61" s="188" t="s">
        <v>1921</v>
      </c>
      <c r="AE61" s="188" t="s">
        <v>1922</v>
      </c>
      <c r="AF61" s="188" t="s">
        <v>1923</v>
      </c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54">
        <f t="shared" si="8"/>
        <v>26</v>
      </c>
      <c r="AX61" s="154">
        <v>26</v>
      </c>
      <c r="AY61" s="158">
        <f t="shared" si="9"/>
        <v>86.666666666666671</v>
      </c>
      <c r="AZ61" s="154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54">
        <f>COUNTA(BA61:BK61)</f>
        <v>0</v>
      </c>
      <c r="BM61" s="154">
        <v>0</v>
      </c>
      <c r="BN61" s="190">
        <f t="shared" si="10"/>
        <v>86.666666666666671</v>
      </c>
    </row>
    <row r="62" spans="1:66" x14ac:dyDescent="0.25">
      <c r="A62" s="188">
        <v>50</v>
      </c>
      <c r="B62" s="193">
        <f t="shared" si="0"/>
        <v>61</v>
      </c>
      <c r="C62" s="193">
        <v>61</v>
      </c>
      <c r="D62" s="188" t="s">
        <v>277</v>
      </c>
      <c r="E62" s="188" t="s">
        <v>276</v>
      </c>
      <c r="F62" s="188" t="s">
        <v>81</v>
      </c>
      <c r="G62" s="188" t="s">
        <v>1924</v>
      </c>
      <c r="H62" s="188" t="s">
        <v>1925</v>
      </c>
      <c r="I62" s="188" t="s">
        <v>1926</v>
      </c>
      <c r="J62" s="188" t="s">
        <v>1927</v>
      </c>
      <c r="K62" s="188" t="s">
        <v>1928</v>
      </c>
      <c r="L62" s="188" t="s">
        <v>1929</v>
      </c>
      <c r="M62" s="188" t="s">
        <v>1930</v>
      </c>
      <c r="N62" s="188" t="s">
        <v>1931</v>
      </c>
      <c r="O62" s="188" t="s">
        <v>1932</v>
      </c>
      <c r="P62" s="188" t="s">
        <v>1933</v>
      </c>
      <c r="Q62" s="188" t="s">
        <v>1934</v>
      </c>
      <c r="R62" s="188" t="s">
        <v>1935</v>
      </c>
      <c r="S62" s="188" t="s">
        <v>917</v>
      </c>
      <c r="T62" s="188" t="s">
        <v>1936</v>
      </c>
      <c r="U62" s="188" t="s">
        <v>1937</v>
      </c>
      <c r="V62" s="188" t="s">
        <v>1938</v>
      </c>
      <c r="W62" s="188" t="s">
        <v>1939</v>
      </c>
      <c r="X62" s="188" t="s">
        <v>1940</v>
      </c>
      <c r="Y62" s="188" t="s">
        <v>1941</v>
      </c>
      <c r="Z62" s="188" t="s">
        <v>905</v>
      </c>
      <c r="AA62" s="188" t="s">
        <v>1942</v>
      </c>
      <c r="AB62" s="188" t="s">
        <v>1943</v>
      </c>
      <c r="AC62" s="188" t="s">
        <v>1944</v>
      </c>
      <c r="AD62" s="188" t="s">
        <v>1945</v>
      </c>
      <c r="AE62" s="188" t="s">
        <v>1946</v>
      </c>
      <c r="AF62" s="188" t="s">
        <v>1947</v>
      </c>
      <c r="AG62" s="188" t="s">
        <v>1785</v>
      </c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54">
        <f t="shared" si="8"/>
        <v>27</v>
      </c>
      <c r="AX62" s="154">
        <v>27</v>
      </c>
      <c r="AY62" s="158">
        <f t="shared" si="9"/>
        <v>90</v>
      </c>
      <c r="AZ62" s="154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54">
        <f>COUNTA(BA62:BK62)</f>
        <v>0</v>
      </c>
      <c r="BM62" s="154">
        <v>0</v>
      </c>
      <c r="BN62" s="190">
        <f t="shared" si="10"/>
        <v>90</v>
      </c>
    </row>
    <row r="63" spans="1:66" x14ac:dyDescent="0.25">
      <c r="A63" s="188">
        <v>51</v>
      </c>
      <c r="B63" s="193">
        <f t="shared" si="0"/>
        <v>62</v>
      </c>
      <c r="C63" s="193">
        <v>62</v>
      </c>
      <c r="D63" s="188" t="s">
        <v>338</v>
      </c>
      <c r="E63" s="188" t="s">
        <v>337</v>
      </c>
      <c r="F63" s="188" t="s">
        <v>81</v>
      </c>
      <c r="G63" s="188" t="s">
        <v>1948</v>
      </c>
      <c r="H63" s="188" t="s">
        <v>1949</v>
      </c>
      <c r="I63" s="188" t="s">
        <v>1950</v>
      </c>
      <c r="J63" s="188" t="s">
        <v>1951</v>
      </c>
      <c r="K63" s="188" t="s">
        <v>1952</v>
      </c>
      <c r="L63" s="188" t="s">
        <v>1953</v>
      </c>
      <c r="M63" s="188" t="s">
        <v>1954</v>
      </c>
      <c r="N63" s="188" t="s">
        <v>1955</v>
      </c>
      <c r="O63" s="188" t="s">
        <v>1956</v>
      </c>
      <c r="P63" s="188" t="s">
        <v>1957</v>
      </c>
      <c r="Q63" s="188" t="s">
        <v>1958</v>
      </c>
      <c r="R63" s="188" t="s">
        <v>1959</v>
      </c>
      <c r="S63" s="188" t="s">
        <v>1960</v>
      </c>
      <c r="T63" s="188" t="s">
        <v>1961</v>
      </c>
      <c r="U63" s="188" t="s">
        <v>1962</v>
      </c>
      <c r="V63" s="188" t="s">
        <v>1963</v>
      </c>
      <c r="W63" s="188" t="s">
        <v>1964</v>
      </c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54">
        <f t="shared" si="8"/>
        <v>17</v>
      </c>
      <c r="AX63" s="154">
        <v>17</v>
      </c>
      <c r="AY63" s="158">
        <f t="shared" si="9"/>
        <v>56.666666666666664</v>
      </c>
      <c r="AZ63" s="154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54"/>
      <c r="BM63" s="154"/>
      <c r="BN63" s="190">
        <f t="shared" si="10"/>
        <v>56.666666666666664</v>
      </c>
    </row>
    <row r="64" spans="1:66" x14ac:dyDescent="0.25">
      <c r="A64" s="188">
        <v>52</v>
      </c>
      <c r="B64" s="193">
        <f t="shared" si="0"/>
        <v>63</v>
      </c>
      <c r="C64" s="193">
        <v>63</v>
      </c>
      <c r="D64" s="188" t="s">
        <v>283</v>
      </c>
      <c r="E64" s="188" t="s">
        <v>282</v>
      </c>
      <c r="F64" s="188" t="s">
        <v>81</v>
      </c>
      <c r="G64" s="188" t="s">
        <v>1965</v>
      </c>
      <c r="H64" s="188" t="s">
        <v>1966</v>
      </c>
      <c r="I64" s="188" t="s">
        <v>1967</v>
      </c>
      <c r="J64" s="188" t="s">
        <v>1968</v>
      </c>
      <c r="K64" s="188" t="s">
        <v>1969</v>
      </c>
      <c r="L64" s="188" t="s">
        <v>1970</v>
      </c>
      <c r="M64" s="188" t="s">
        <v>1971</v>
      </c>
      <c r="N64" s="188" t="s">
        <v>1972</v>
      </c>
      <c r="O64" s="188" t="s">
        <v>1973</v>
      </c>
      <c r="P64" s="188" t="s">
        <v>1974</v>
      </c>
      <c r="Q64" s="188" t="s">
        <v>1975</v>
      </c>
      <c r="R64" s="188" t="s">
        <v>1976</v>
      </c>
      <c r="S64" s="188" t="s">
        <v>1977</v>
      </c>
      <c r="T64" s="188" t="s">
        <v>1978</v>
      </c>
      <c r="U64" s="188" t="s">
        <v>1979</v>
      </c>
      <c r="V64" s="188" t="s">
        <v>1980</v>
      </c>
      <c r="W64" s="188" t="s">
        <v>1981</v>
      </c>
      <c r="X64" s="188" t="s">
        <v>1982</v>
      </c>
      <c r="Y64" s="188" t="s">
        <v>1983</v>
      </c>
      <c r="Z64" s="188" t="s">
        <v>1984</v>
      </c>
      <c r="AA64" s="188" t="s">
        <v>1985</v>
      </c>
      <c r="AB64" s="188" t="s">
        <v>1986</v>
      </c>
      <c r="AC64" s="188" t="s">
        <v>1987</v>
      </c>
      <c r="AD64" s="188" t="s">
        <v>1988</v>
      </c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54">
        <f t="shared" si="8"/>
        <v>24</v>
      </c>
      <c r="AX64" s="154">
        <v>24</v>
      </c>
      <c r="AY64" s="158">
        <f t="shared" si="9"/>
        <v>80</v>
      </c>
      <c r="AZ64" s="154"/>
      <c r="BA64" s="181" t="s">
        <v>1989</v>
      </c>
      <c r="BB64" s="181" t="s">
        <v>1990</v>
      </c>
      <c r="BC64" s="181" t="s">
        <v>1991</v>
      </c>
      <c r="BD64" s="181" t="s">
        <v>1992</v>
      </c>
      <c r="BE64" s="181" t="s">
        <v>1992</v>
      </c>
      <c r="BF64" s="181" t="s">
        <v>1993</v>
      </c>
      <c r="BG64" s="181" t="s">
        <v>1993</v>
      </c>
      <c r="BH64" s="188"/>
      <c r="BI64" s="188"/>
      <c r="BJ64" s="188"/>
      <c r="BK64" s="188"/>
      <c r="BL64" s="154">
        <f>COUNTA(BA64:BK64)</f>
        <v>7</v>
      </c>
      <c r="BM64" s="154">
        <v>7</v>
      </c>
      <c r="BN64" s="190">
        <f t="shared" si="10"/>
        <v>87</v>
      </c>
    </row>
    <row r="65" spans="1:71" x14ac:dyDescent="0.25">
      <c r="A65" s="188">
        <v>53</v>
      </c>
      <c r="B65" s="193">
        <f t="shared" si="0"/>
        <v>64</v>
      </c>
      <c r="C65" s="193">
        <v>64</v>
      </c>
      <c r="D65" s="188" t="s">
        <v>274</v>
      </c>
      <c r="E65" s="188" t="s">
        <v>273</v>
      </c>
      <c r="F65" s="188" t="s">
        <v>81</v>
      </c>
      <c r="G65" s="188" t="s">
        <v>1994</v>
      </c>
      <c r="H65" s="188" t="s">
        <v>1995</v>
      </c>
      <c r="I65" s="188" t="s">
        <v>1996</v>
      </c>
      <c r="J65" s="188" t="s">
        <v>1997</v>
      </c>
      <c r="K65" s="188" t="s">
        <v>1998</v>
      </c>
      <c r="L65" s="188" t="s">
        <v>1999</v>
      </c>
      <c r="M65" s="188" t="s">
        <v>2000</v>
      </c>
      <c r="N65" s="188" t="s">
        <v>2001</v>
      </c>
      <c r="O65" s="188" t="s">
        <v>2002</v>
      </c>
      <c r="P65" s="188" t="s">
        <v>2003</v>
      </c>
      <c r="Q65" s="188" t="s">
        <v>2004</v>
      </c>
      <c r="R65" s="188" t="s">
        <v>2005</v>
      </c>
      <c r="S65" s="188" t="s">
        <v>2006</v>
      </c>
      <c r="T65" s="188" t="s">
        <v>2007</v>
      </c>
      <c r="U65" s="188" t="s">
        <v>2008</v>
      </c>
      <c r="V65" s="188" t="s">
        <v>2009</v>
      </c>
      <c r="W65" s="188" t="s">
        <v>2010</v>
      </c>
      <c r="X65" s="188" t="s">
        <v>2011</v>
      </c>
      <c r="Y65" s="188" t="s">
        <v>2012</v>
      </c>
      <c r="Z65" s="188" t="s">
        <v>2013</v>
      </c>
      <c r="AA65" s="188" t="s">
        <v>2014</v>
      </c>
      <c r="AB65" s="188" t="s">
        <v>2015</v>
      </c>
      <c r="AC65" s="188" t="s">
        <v>2016</v>
      </c>
      <c r="AD65" s="188" t="s">
        <v>2017</v>
      </c>
      <c r="AE65" s="188" t="s">
        <v>698</v>
      </c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54">
        <f t="shared" si="8"/>
        <v>25</v>
      </c>
      <c r="AX65" s="154">
        <v>25</v>
      </c>
      <c r="AY65" s="158">
        <f t="shared" si="9"/>
        <v>83.333333333333329</v>
      </c>
      <c r="AZ65" s="154"/>
      <c r="BA65" s="181" t="s">
        <v>2018</v>
      </c>
      <c r="BB65" s="181" t="s">
        <v>2019</v>
      </c>
      <c r="BC65" s="181" t="s">
        <v>2020</v>
      </c>
      <c r="BD65" s="181" t="s">
        <v>2021</v>
      </c>
      <c r="BE65" s="181" t="s">
        <v>2022</v>
      </c>
      <c r="BF65" s="181" t="s">
        <v>2023</v>
      </c>
      <c r="BG65" s="181" t="s">
        <v>2024</v>
      </c>
      <c r="BH65" s="188"/>
      <c r="BI65" s="188"/>
      <c r="BJ65" s="188"/>
      <c r="BK65" s="188"/>
      <c r="BL65" s="154">
        <f>COUNTA(BA65:BK65)</f>
        <v>7</v>
      </c>
      <c r="BM65" s="154">
        <v>7</v>
      </c>
      <c r="BN65" s="190">
        <f t="shared" si="10"/>
        <v>90.333333333333329</v>
      </c>
    </row>
    <row r="66" spans="1:71" x14ac:dyDescent="0.25">
      <c r="A66" s="188"/>
      <c r="B66" s="193">
        <f t="shared" si="0"/>
        <v>65</v>
      </c>
      <c r="C66" s="193">
        <v>65</v>
      </c>
      <c r="D66" s="188" t="s">
        <v>226</v>
      </c>
      <c r="E66" s="188" t="s">
        <v>225</v>
      </c>
      <c r="F66" s="188" t="s">
        <v>81</v>
      </c>
      <c r="G66" s="188" t="s">
        <v>1381</v>
      </c>
      <c r="H66" s="188" t="s">
        <v>2025</v>
      </c>
      <c r="I66" s="188" t="s">
        <v>2026</v>
      </c>
      <c r="J66" s="188" t="s">
        <v>2027</v>
      </c>
      <c r="K66" s="188" t="s">
        <v>2028</v>
      </c>
      <c r="L66" s="188" t="s">
        <v>2029</v>
      </c>
      <c r="M66" s="188" t="s">
        <v>2030</v>
      </c>
      <c r="N66" s="188" t="s">
        <v>1892</v>
      </c>
      <c r="O66" s="188" t="s">
        <v>2031</v>
      </c>
      <c r="P66" s="188" t="s">
        <v>2032</v>
      </c>
      <c r="Q66" s="188" t="s">
        <v>2033</v>
      </c>
      <c r="R66" s="188" t="s">
        <v>2034</v>
      </c>
      <c r="S66" s="188" t="s">
        <v>2035</v>
      </c>
      <c r="T66" s="188" t="s">
        <v>2036</v>
      </c>
      <c r="U66" s="188" t="s">
        <v>2037</v>
      </c>
      <c r="V66" s="188" t="s">
        <v>2038</v>
      </c>
      <c r="W66" s="188" t="s">
        <v>2039</v>
      </c>
      <c r="X66" s="188" t="s">
        <v>2039</v>
      </c>
      <c r="Y66" s="188" t="s">
        <v>2040</v>
      </c>
      <c r="Z66" s="188" t="s">
        <v>2041</v>
      </c>
      <c r="AA66" s="188" t="s">
        <v>1712</v>
      </c>
      <c r="AB66" s="188" t="s">
        <v>2042</v>
      </c>
      <c r="AC66" s="188" t="s">
        <v>2043</v>
      </c>
      <c r="AD66" s="188" t="s">
        <v>2044</v>
      </c>
      <c r="AE66" s="188" t="s">
        <v>2045</v>
      </c>
      <c r="AF66" s="188" t="s">
        <v>1149</v>
      </c>
      <c r="AG66" s="188" t="s">
        <v>2046</v>
      </c>
      <c r="AH66" s="188" t="s">
        <v>2047</v>
      </c>
      <c r="AI66" s="188" t="s">
        <v>2048</v>
      </c>
      <c r="AJ66" s="188" t="s">
        <v>2049</v>
      </c>
      <c r="AK66" s="188" t="s">
        <v>2050</v>
      </c>
      <c r="AL66" s="188" t="s">
        <v>1071</v>
      </c>
      <c r="AM66" s="188" t="s">
        <v>2051</v>
      </c>
      <c r="AN66" s="188" t="s">
        <v>2052</v>
      </c>
      <c r="AO66" s="188" t="s">
        <v>2053</v>
      </c>
      <c r="AW66" s="154">
        <f t="shared" si="8"/>
        <v>35</v>
      </c>
      <c r="AX66" s="154">
        <v>35</v>
      </c>
      <c r="AY66" s="158">
        <f t="shared" si="9"/>
        <v>116.66666666666667</v>
      </c>
      <c r="AZ66" s="154"/>
      <c r="BA66" s="181" t="s">
        <v>2054</v>
      </c>
      <c r="BB66" s="181" t="s">
        <v>2055</v>
      </c>
      <c r="BC66" s="181" t="s">
        <v>2056</v>
      </c>
      <c r="BD66" s="181" t="s">
        <v>2057</v>
      </c>
      <c r="BE66" s="181" t="s">
        <v>2058</v>
      </c>
      <c r="BF66" s="181" t="s">
        <v>2059</v>
      </c>
      <c r="BG66" s="181" t="s">
        <v>2060</v>
      </c>
      <c r="BH66" s="181" t="s">
        <v>2061</v>
      </c>
      <c r="BI66" s="181" t="s">
        <v>2062</v>
      </c>
      <c r="BJ66" s="188"/>
      <c r="BK66" s="188"/>
      <c r="BL66" s="154">
        <f>COUNTA(BA66:BK66)</f>
        <v>9</v>
      </c>
      <c r="BM66" s="154">
        <v>9</v>
      </c>
      <c r="BN66" s="190">
        <f t="shared" si="10"/>
        <v>125.66666666666667</v>
      </c>
    </row>
    <row r="67" spans="1:71" s="186" customFormat="1" x14ac:dyDescent="0.25">
      <c r="A67" s="188">
        <v>1</v>
      </c>
      <c r="B67" s="193">
        <f t="shared" si="0"/>
        <v>66</v>
      </c>
      <c r="C67" s="193">
        <v>66</v>
      </c>
      <c r="D67" s="188" t="s">
        <v>266</v>
      </c>
      <c r="E67" s="188" t="s">
        <v>265</v>
      </c>
      <c r="F67" s="188" t="s">
        <v>81</v>
      </c>
      <c r="G67" s="188" t="s">
        <v>1819</v>
      </c>
      <c r="H67" s="188" t="s">
        <v>2063</v>
      </c>
      <c r="I67" s="188" t="s">
        <v>2064</v>
      </c>
      <c r="J67" s="188" t="s">
        <v>2065</v>
      </c>
      <c r="K67" s="188" t="s">
        <v>2066</v>
      </c>
      <c r="L67" s="188" t="s">
        <v>2067</v>
      </c>
      <c r="M67" s="188" t="s">
        <v>2068</v>
      </c>
      <c r="N67" s="188" t="s">
        <v>2069</v>
      </c>
      <c r="O67" s="188" t="s">
        <v>2070</v>
      </c>
      <c r="P67" s="188" t="s">
        <v>2071</v>
      </c>
      <c r="Q67" s="188" t="s">
        <v>2072</v>
      </c>
      <c r="R67" s="188" t="s">
        <v>2073</v>
      </c>
      <c r="S67" s="188" t="s">
        <v>2074</v>
      </c>
      <c r="T67" s="188" t="s">
        <v>2075</v>
      </c>
      <c r="U67" s="188" t="s">
        <v>2076</v>
      </c>
      <c r="V67" s="188" t="s">
        <v>2077</v>
      </c>
      <c r="W67" s="188" t="s">
        <v>2078</v>
      </c>
      <c r="X67" s="188" t="s">
        <v>2079</v>
      </c>
      <c r="Y67" s="188" t="s">
        <v>2080</v>
      </c>
      <c r="Z67" s="188" t="s">
        <v>2081</v>
      </c>
      <c r="AA67" s="188" t="s">
        <v>2082</v>
      </c>
      <c r="AB67" s="188" t="s">
        <v>2083</v>
      </c>
      <c r="AC67" s="188" t="s">
        <v>2084</v>
      </c>
      <c r="AD67" s="188" t="s">
        <v>2085</v>
      </c>
      <c r="AE67" s="188" t="s">
        <v>2086</v>
      </c>
      <c r="AF67" s="188" t="s">
        <v>2087</v>
      </c>
      <c r="AG67" s="187"/>
      <c r="AH67" s="187"/>
      <c r="AI67" s="187"/>
      <c r="AJ67" s="187"/>
      <c r="AK67" s="187"/>
      <c r="AL67" s="187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54">
        <f t="shared" si="8"/>
        <v>26</v>
      </c>
      <c r="AX67" s="154">
        <v>26</v>
      </c>
      <c r="AY67" s="158">
        <f t="shared" si="9"/>
        <v>86.666666666666671</v>
      </c>
      <c r="AZ67" s="154"/>
      <c r="BA67" s="161">
        <v>6.1261574074074074E-3</v>
      </c>
      <c r="BB67" s="181" t="s">
        <v>2088</v>
      </c>
      <c r="BC67" s="181" t="s">
        <v>2088</v>
      </c>
      <c r="BD67" s="181" t="s">
        <v>2089</v>
      </c>
      <c r="BE67" s="181" t="s">
        <v>2090</v>
      </c>
      <c r="BF67" s="181" t="s">
        <v>2091</v>
      </c>
      <c r="BG67" s="188"/>
      <c r="BH67" s="188"/>
      <c r="BI67" s="188"/>
      <c r="BJ67" s="188"/>
      <c r="BK67" s="188"/>
      <c r="BL67" s="154">
        <f>COUNTA(BA67:BK67)</f>
        <v>6</v>
      </c>
      <c r="BM67" s="154">
        <v>6</v>
      </c>
      <c r="BN67" s="190">
        <f t="shared" si="10"/>
        <v>92.666666666666671</v>
      </c>
      <c r="BO67" s="150"/>
      <c r="BP67" s="187"/>
      <c r="BQ67" s="187"/>
      <c r="BR67" s="187"/>
      <c r="BS67" s="187"/>
    </row>
    <row r="68" spans="1:71" s="186" customFormat="1" x14ac:dyDescent="0.25">
      <c r="A68" s="188">
        <v>2</v>
      </c>
      <c r="B68" s="193">
        <f t="shared" si="0"/>
        <v>67</v>
      </c>
      <c r="C68" s="193">
        <v>67</v>
      </c>
      <c r="D68" s="188" t="s">
        <v>352</v>
      </c>
      <c r="E68" s="188" t="s">
        <v>292</v>
      </c>
      <c r="F68" s="188" t="s">
        <v>81</v>
      </c>
      <c r="G68" s="188" t="s">
        <v>2092</v>
      </c>
      <c r="H68" s="188" t="s">
        <v>2093</v>
      </c>
      <c r="I68" s="188" t="s">
        <v>2094</v>
      </c>
      <c r="J68" s="188" t="s">
        <v>1792</v>
      </c>
      <c r="K68" s="188" t="s">
        <v>2095</v>
      </c>
      <c r="L68" s="188" t="s">
        <v>2096</v>
      </c>
      <c r="M68" s="188" t="s">
        <v>2097</v>
      </c>
      <c r="N68" s="188" t="s">
        <v>2098</v>
      </c>
      <c r="O68" s="188" t="s">
        <v>2099</v>
      </c>
      <c r="P68" s="188" t="s">
        <v>2100</v>
      </c>
      <c r="Q68" s="188" t="s">
        <v>1848</v>
      </c>
      <c r="R68" s="188" t="s">
        <v>2101</v>
      </c>
      <c r="S68" s="188" t="s">
        <v>2102</v>
      </c>
      <c r="T68" s="188" t="s">
        <v>1651</v>
      </c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54">
        <f t="shared" si="8"/>
        <v>14</v>
      </c>
      <c r="AX68" s="154">
        <v>14</v>
      </c>
      <c r="AY68" s="158">
        <f t="shared" si="9"/>
        <v>46.666666666666664</v>
      </c>
      <c r="AZ68" s="154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54"/>
      <c r="BM68" s="154"/>
      <c r="BN68" s="190">
        <f t="shared" si="10"/>
        <v>46.666666666666664</v>
      </c>
      <c r="BO68" s="150"/>
      <c r="BP68" s="187"/>
      <c r="BQ68" s="187"/>
      <c r="BR68" s="187"/>
      <c r="BS68" s="187"/>
    </row>
    <row r="69" spans="1:71" x14ac:dyDescent="0.25">
      <c r="A69" s="188">
        <v>3</v>
      </c>
      <c r="B69" s="193">
        <f t="shared" ref="B69:B102" si="11">B68+1</f>
        <v>68</v>
      </c>
      <c r="C69" s="193">
        <v>68</v>
      </c>
      <c r="D69" s="188" t="s">
        <v>240</v>
      </c>
      <c r="E69" s="188" t="s">
        <v>239</v>
      </c>
      <c r="F69" s="188" t="s">
        <v>81</v>
      </c>
      <c r="G69" s="188" t="s">
        <v>2103</v>
      </c>
      <c r="H69" s="188" t="s">
        <v>2104</v>
      </c>
      <c r="I69" s="188" t="s">
        <v>2105</v>
      </c>
      <c r="J69" s="188" t="s">
        <v>1432</v>
      </c>
      <c r="K69" s="188" t="s">
        <v>2106</v>
      </c>
      <c r="L69" s="188" t="s">
        <v>2107</v>
      </c>
      <c r="M69" s="188" t="s">
        <v>2108</v>
      </c>
      <c r="N69" s="188" t="s">
        <v>2109</v>
      </c>
      <c r="O69" s="188" t="s">
        <v>2110</v>
      </c>
      <c r="P69" s="188" t="s">
        <v>2111</v>
      </c>
      <c r="Q69" s="188" t="s">
        <v>2112</v>
      </c>
      <c r="R69" s="188" t="s">
        <v>2113</v>
      </c>
      <c r="S69" s="188" t="s">
        <v>1902</v>
      </c>
      <c r="T69" s="188" t="s">
        <v>2114</v>
      </c>
      <c r="U69" s="188" t="s">
        <v>790</v>
      </c>
      <c r="V69" s="188" t="s">
        <v>2115</v>
      </c>
      <c r="W69" s="188" t="s">
        <v>2116</v>
      </c>
      <c r="X69" s="188" t="s">
        <v>1387</v>
      </c>
      <c r="Y69" s="188" t="s">
        <v>855</v>
      </c>
      <c r="Z69" s="188" t="s">
        <v>2117</v>
      </c>
      <c r="AA69" s="188" t="s">
        <v>2118</v>
      </c>
      <c r="AB69" s="188" t="s">
        <v>2119</v>
      </c>
      <c r="AC69" s="188" t="s">
        <v>2120</v>
      </c>
      <c r="AD69" s="188" t="s">
        <v>2121</v>
      </c>
      <c r="AE69" s="188" t="s">
        <v>2122</v>
      </c>
      <c r="AF69" s="188" t="s">
        <v>2123</v>
      </c>
      <c r="AG69" s="188" t="s">
        <v>2124</v>
      </c>
      <c r="AH69" s="188" t="s">
        <v>2125</v>
      </c>
      <c r="AI69" s="188" t="s">
        <v>2126</v>
      </c>
      <c r="AJ69" s="188" t="s">
        <v>2127</v>
      </c>
      <c r="AQ69" s="188"/>
      <c r="AR69" s="188"/>
      <c r="AS69" s="188"/>
      <c r="AT69" s="188"/>
      <c r="AU69" s="188"/>
      <c r="AV69" s="188"/>
      <c r="AW69" s="154">
        <f t="shared" si="8"/>
        <v>30</v>
      </c>
      <c r="AX69" s="154">
        <v>30</v>
      </c>
      <c r="AY69" s="158">
        <f t="shared" si="9"/>
        <v>100</v>
      </c>
      <c r="AZ69" s="154"/>
      <c r="BA69" s="181" t="s">
        <v>2128</v>
      </c>
      <c r="BB69" s="181" t="s">
        <v>2129</v>
      </c>
      <c r="BC69" s="181" t="s">
        <v>2130</v>
      </c>
      <c r="BD69" s="181" t="s">
        <v>2131</v>
      </c>
      <c r="BE69" s="181" t="s">
        <v>2132</v>
      </c>
      <c r="BF69" s="181" t="s">
        <v>2133</v>
      </c>
      <c r="BG69" s="188"/>
      <c r="BH69" s="188"/>
      <c r="BI69" s="188"/>
      <c r="BJ69" s="188"/>
      <c r="BK69" s="188"/>
      <c r="BL69" s="154">
        <f>COUNTA(BA69:BK69)</f>
        <v>6</v>
      </c>
      <c r="BM69" s="154">
        <v>6</v>
      </c>
      <c r="BN69" s="190">
        <f t="shared" si="10"/>
        <v>106</v>
      </c>
    </row>
    <row r="70" spans="1:71" x14ac:dyDescent="0.25">
      <c r="A70" s="188">
        <v>4</v>
      </c>
      <c r="B70" s="193">
        <f t="shared" si="11"/>
        <v>69</v>
      </c>
      <c r="C70" s="193">
        <v>69</v>
      </c>
      <c r="D70" s="188" t="s">
        <v>283</v>
      </c>
      <c r="E70" s="188" t="s">
        <v>239</v>
      </c>
      <c r="F70" s="188" t="s">
        <v>81</v>
      </c>
      <c r="G70" s="188" t="s">
        <v>2134</v>
      </c>
      <c r="H70" s="188" t="s">
        <v>2135</v>
      </c>
      <c r="I70" s="188" t="s">
        <v>2136</v>
      </c>
      <c r="J70" s="188" t="s">
        <v>2137</v>
      </c>
      <c r="K70" s="188" t="s">
        <v>2138</v>
      </c>
      <c r="L70" s="188" t="s">
        <v>2139</v>
      </c>
      <c r="M70" s="188" t="s">
        <v>2103</v>
      </c>
      <c r="N70" s="188" t="s">
        <v>2140</v>
      </c>
      <c r="O70" s="188" t="s">
        <v>2141</v>
      </c>
      <c r="P70" s="188" t="s">
        <v>2142</v>
      </c>
      <c r="Q70" s="188" t="s">
        <v>2143</v>
      </c>
      <c r="R70" s="188" t="s">
        <v>925</v>
      </c>
      <c r="S70" s="188" t="s">
        <v>1966</v>
      </c>
      <c r="T70" s="188" t="s">
        <v>2144</v>
      </c>
      <c r="U70" s="188" t="s">
        <v>2145</v>
      </c>
      <c r="V70" s="188" t="s">
        <v>2146</v>
      </c>
      <c r="W70" s="188" t="s">
        <v>2147</v>
      </c>
      <c r="X70" s="188" t="s">
        <v>2148</v>
      </c>
      <c r="Y70" s="188" t="s">
        <v>2149</v>
      </c>
      <c r="Z70" s="188" t="s">
        <v>2150</v>
      </c>
      <c r="AA70" s="188" t="s">
        <v>2151</v>
      </c>
      <c r="AB70" s="188" t="s">
        <v>2152</v>
      </c>
      <c r="AC70" s="188" t="s">
        <v>2153</v>
      </c>
      <c r="AD70" s="188" t="s">
        <v>2154</v>
      </c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54">
        <f t="shared" si="8"/>
        <v>24</v>
      </c>
      <c r="AX70" s="154">
        <v>24</v>
      </c>
      <c r="AY70" s="158">
        <f t="shared" si="9"/>
        <v>80</v>
      </c>
      <c r="AZ70" s="154"/>
      <c r="BA70" s="181" t="s">
        <v>2155</v>
      </c>
      <c r="BB70" s="181" t="s">
        <v>2156</v>
      </c>
      <c r="BC70" s="181" t="s">
        <v>2157</v>
      </c>
      <c r="BD70" s="181" t="s">
        <v>2158</v>
      </c>
      <c r="BE70" s="181" t="s">
        <v>2159</v>
      </c>
      <c r="BF70" s="181" t="s">
        <v>2160</v>
      </c>
      <c r="BG70" s="181"/>
      <c r="BH70" s="188"/>
      <c r="BI70" s="188"/>
      <c r="BJ70" s="188"/>
      <c r="BK70" s="188"/>
      <c r="BL70" s="154">
        <f>COUNTA(BA70:BK70)</f>
        <v>6</v>
      </c>
      <c r="BM70" s="154">
        <v>6</v>
      </c>
      <c r="BN70" s="190">
        <f t="shared" si="10"/>
        <v>86</v>
      </c>
    </row>
    <row r="71" spans="1:71" x14ac:dyDescent="0.25">
      <c r="A71" s="188">
        <v>5</v>
      </c>
      <c r="B71" s="193">
        <f t="shared" si="11"/>
        <v>70</v>
      </c>
      <c r="C71" s="193">
        <v>70</v>
      </c>
      <c r="D71" s="188" t="s">
        <v>318</v>
      </c>
      <c r="E71" s="188" t="s">
        <v>317</v>
      </c>
      <c r="F71" s="188" t="s">
        <v>81</v>
      </c>
      <c r="G71" s="188" t="s">
        <v>2161</v>
      </c>
      <c r="H71" s="188" t="s">
        <v>1461</v>
      </c>
      <c r="I71" s="188" t="s">
        <v>1147</v>
      </c>
      <c r="J71" s="188" t="s">
        <v>2162</v>
      </c>
      <c r="K71" s="188" t="s">
        <v>2163</v>
      </c>
      <c r="L71" s="188" t="s">
        <v>1152</v>
      </c>
      <c r="M71" s="188" t="s">
        <v>2164</v>
      </c>
      <c r="N71" s="188" t="s">
        <v>2165</v>
      </c>
      <c r="O71" s="188" t="s">
        <v>2166</v>
      </c>
      <c r="P71" s="188" t="s">
        <v>2167</v>
      </c>
      <c r="Q71" s="188" t="s">
        <v>2168</v>
      </c>
      <c r="R71" s="188" t="s">
        <v>2169</v>
      </c>
      <c r="S71" s="188" t="s">
        <v>2170</v>
      </c>
      <c r="T71" s="188" t="s">
        <v>2171</v>
      </c>
      <c r="U71" s="188" t="s">
        <v>2172</v>
      </c>
      <c r="V71" s="188" t="s">
        <v>2173</v>
      </c>
      <c r="W71" s="188" t="s">
        <v>2174</v>
      </c>
      <c r="X71" s="188" t="s">
        <v>2175</v>
      </c>
      <c r="Y71" s="188" t="s">
        <v>2176</v>
      </c>
      <c r="Z71" s="188" t="s">
        <v>2177</v>
      </c>
      <c r="AA71" s="188" t="s">
        <v>2178</v>
      </c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54">
        <f t="shared" si="8"/>
        <v>21</v>
      </c>
      <c r="AX71" s="154">
        <v>21</v>
      </c>
      <c r="AY71" s="158">
        <f t="shared" si="9"/>
        <v>70</v>
      </c>
      <c r="AZ71" s="154"/>
      <c r="BA71" s="173">
        <v>7.7685185185185192E-3</v>
      </c>
      <c r="BB71" s="173">
        <v>7.3055555555555547E-3</v>
      </c>
      <c r="BC71" s="181" t="s">
        <v>2179</v>
      </c>
      <c r="BD71" s="181" t="s">
        <v>2180</v>
      </c>
      <c r="BE71" s="188"/>
      <c r="BF71" s="188"/>
      <c r="BG71" s="188"/>
      <c r="BH71" s="188"/>
      <c r="BI71" s="188"/>
      <c r="BJ71" s="188"/>
      <c r="BK71" s="188"/>
      <c r="BL71" s="154">
        <f>COUNTA(BA71:BK71)</f>
        <v>4</v>
      </c>
      <c r="BM71" s="154">
        <v>4</v>
      </c>
      <c r="BN71" s="190">
        <f t="shared" si="10"/>
        <v>74</v>
      </c>
    </row>
    <row r="72" spans="1:71" x14ac:dyDescent="0.25">
      <c r="A72" s="188">
        <v>6</v>
      </c>
      <c r="B72" s="193">
        <f t="shared" si="11"/>
        <v>71</v>
      </c>
      <c r="C72" s="193">
        <v>71</v>
      </c>
      <c r="D72" s="188" t="s">
        <v>350</v>
      </c>
      <c r="E72" s="188" t="s">
        <v>349</v>
      </c>
      <c r="F72" s="188" t="s">
        <v>81</v>
      </c>
      <c r="G72" s="188" t="s">
        <v>2181</v>
      </c>
      <c r="H72" s="188" t="s">
        <v>2182</v>
      </c>
      <c r="I72" s="188" t="s">
        <v>2183</v>
      </c>
      <c r="J72" s="188" t="s">
        <v>2184</v>
      </c>
      <c r="K72" s="188" t="s">
        <v>2185</v>
      </c>
      <c r="L72" s="188" t="s">
        <v>2186</v>
      </c>
      <c r="M72" s="188" t="s">
        <v>2187</v>
      </c>
      <c r="N72" s="188" t="s">
        <v>2188</v>
      </c>
      <c r="O72" s="188" t="s">
        <v>2189</v>
      </c>
      <c r="P72" s="188" t="s">
        <v>2190</v>
      </c>
      <c r="Q72" s="188" t="s">
        <v>2191</v>
      </c>
      <c r="R72" s="188" t="s">
        <v>2192</v>
      </c>
      <c r="S72" s="188" t="s">
        <v>2193</v>
      </c>
      <c r="T72" s="188" t="s">
        <v>1125</v>
      </c>
      <c r="U72" s="188" t="s">
        <v>2194</v>
      </c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54">
        <f t="shared" si="8"/>
        <v>15</v>
      </c>
      <c r="AX72" s="154">
        <v>15</v>
      </c>
      <c r="AY72" s="158">
        <f t="shared" si="9"/>
        <v>50</v>
      </c>
      <c r="AZ72" s="154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54"/>
      <c r="BM72" s="154"/>
      <c r="BN72" s="190">
        <f t="shared" si="10"/>
        <v>50</v>
      </c>
    </row>
    <row r="73" spans="1:71" x14ac:dyDescent="0.25">
      <c r="A73" s="188">
        <v>7</v>
      </c>
      <c r="B73" s="193">
        <f t="shared" si="11"/>
        <v>72</v>
      </c>
      <c r="C73" s="193">
        <v>72</v>
      </c>
      <c r="D73" s="188" t="s">
        <v>258</v>
      </c>
      <c r="E73" s="188" t="s">
        <v>257</v>
      </c>
      <c r="F73" s="188" t="s">
        <v>81</v>
      </c>
      <c r="G73" s="188" t="s">
        <v>2195</v>
      </c>
      <c r="H73" s="188" t="s">
        <v>2196</v>
      </c>
      <c r="I73" s="188" t="s">
        <v>1643</v>
      </c>
      <c r="J73" s="188" t="s">
        <v>2197</v>
      </c>
      <c r="K73" s="188" t="s">
        <v>2198</v>
      </c>
      <c r="L73" s="188" t="s">
        <v>2199</v>
      </c>
      <c r="M73" s="188" t="s">
        <v>2200</v>
      </c>
      <c r="N73" s="188" t="s">
        <v>2201</v>
      </c>
      <c r="O73" s="188" t="s">
        <v>2202</v>
      </c>
      <c r="P73" s="188" t="s">
        <v>2203</v>
      </c>
      <c r="Q73" s="188" t="s">
        <v>2204</v>
      </c>
      <c r="R73" s="188" t="s">
        <v>991</v>
      </c>
      <c r="S73" s="188" t="s">
        <v>2205</v>
      </c>
      <c r="T73" s="188" t="s">
        <v>2206</v>
      </c>
      <c r="U73" s="188" t="s">
        <v>2207</v>
      </c>
      <c r="V73" s="188" t="s">
        <v>2208</v>
      </c>
      <c r="W73" s="188" t="s">
        <v>2209</v>
      </c>
      <c r="X73" s="188" t="s">
        <v>1252</v>
      </c>
      <c r="Y73" s="188" t="s">
        <v>2210</v>
      </c>
      <c r="Z73" s="188" t="s">
        <v>2211</v>
      </c>
      <c r="AA73" s="188" t="s">
        <v>2212</v>
      </c>
      <c r="AB73" s="188" t="s">
        <v>2213</v>
      </c>
      <c r="AC73" s="188" t="s">
        <v>2214</v>
      </c>
      <c r="AD73" s="188" t="s">
        <v>2079</v>
      </c>
      <c r="AE73" s="188" t="s">
        <v>2215</v>
      </c>
      <c r="AF73" s="188" t="s">
        <v>1168</v>
      </c>
      <c r="AG73" s="188" t="s">
        <v>2216</v>
      </c>
      <c r="AH73" s="188" t="s">
        <v>2217</v>
      </c>
      <c r="AP73" s="181"/>
      <c r="AQ73" s="188"/>
      <c r="AR73" s="188"/>
      <c r="AS73" s="188"/>
      <c r="AT73" s="188"/>
      <c r="AU73" s="188"/>
      <c r="AV73" s="188"/>
      <c r="AW73" s="154">
        <f t="shared" si="8"/>
        <v>28</v>
      </c>
      <c r="AX73" s="154">
        <v>28</v>
      </c>
      <c r="AY73" s="158">
        <f t="shared" si="9"/>
        <v>93.333333333333329</v>
      </c>
      <c r="AZ73" s="154"/>
      <c r="BA73" s="181" t="s">
        <v>2218</v>
      </c>
      <c r="BB73" s="181" t="s">
        <v>2219</v>
      </c>
      <c r="BC73" s="181" t="s">
        <v>2220</v>
      </c>
      <c r="BD73" s="181" t="s">
        <v>2221</v>
      </c>
      <c r="BE73" s="181" t="s">
        <v>2222</v>
      </c>
      <c r="BF73" s="181" t="s">
        <v>2223</v>
      </c>
      <c r="BG73" s="181" t="s">
        <v>2224</v>
      </c>
      <c r="BH73" s="188"/>
      <c r="BI73" s="188"/>
      <c r="BJ73" s="188"/>
      <c r="BK73" s="188"/>
      <c r="BL73" s="154">
        <f>COUNTA(BA73:BK73)</f>
        <v>7</v>
      </c>
      <c r="BM73" s="154">
        <v>7</v>
      </c>
      <c r="BN73" s="190">
        <f t="shared" si="10"/>
        <v>100.33333333333333</v>
      </c>
    </row>
    <row r="74" spans="1:71" x14ac:dyDescent="0.25">
      <c r="A74" s="188">
        <v>8</v>
      </c>
      <c r="B74" s="193">
        <f t="shared" si="11"/>
        <v>73</v>
      </c>
      <c r="C74" s="193">
        <v>73</v>
      </c>
      <c r="D74" s="188" t="s">
        <v>214</v>
      </c>
      <c r="E74" s="188" t="s">
        <v>297</v>
      </c>
      <c r="F74" s="188" t="s">
        <v>81</v>
      </c>
      <c r="G74" s="188" t="s">
        <v>2225</v>
      </c>
      <c r="H74" s="188" t="s">
        <v>1827</v>
      </c>
      <c r="I74" s="188" t="s">
        <v>2226</v>
      </c>
      <c r="J74" s="188" t="s">
        <v>2227</v>
      </c>
      <c r="K74" s="188" t="s">
        <v>2228</v>
      </c>
      <c r="L74" s="188" t="s">
        <v>2229</v>
      </c>
      <c r="M74" s="188" t="s">
        <v>2230</v>
      </c>
      <c r="N74" s="188" t="s">
        <v>2231</v>
      </c>
      <c r="O74" s="188" t="s">
        <v>2232</v>
      </c>
      <c r="P74" s="188" t="s">
        <v>2233</v>
      </c>
      <c r="Q74" s="188" t="s">
        <v>2234</v>
      </c>
      <c r="R74" s="188" t="s">
        <v>2235</v>
      </c>
      <c r="S74" s="188" t="s">
        <v>2236</v>
      </c>
      <c r="T74" s="188" t="s">
        <v>2237</v>
      </c>
      <c r="U74" s="188" t="s">
        <v>2238</v>
      </c>
      <c r="V74" s="188" t="s">
        <v>2239</v>
      </c>
      <c r="W74" s="188" t="s">
        <v>2240</v>
      </c>
      <c r="X74" s="188" t="s">
        <v>2241</v>
      </c>
      <c r="Y74" s="188" t="s">
        <v>2242</v>
      </c>
      <c r="Z74" s="188" t="s">
        <v>2243</v>
      </c>
      <c r="AA74" s="188" t="s">
        <v>2244</v>
      </c>
      <c r="AB74" s="188" t="s">
        <v>2245</v>
      </c>
      <c r="AC74" s="188" t="s">
        <v>2246</v>
      </c>
      <c r="AD74" s="188" t="s">
        <v>2247</v>
      </c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54">
        <f t="shared" si="8"/>
        <v>24</v>
      </c>
      <c r="AX74" s="154">
        <v>24</v>
      </c>
      <c r="AY74" s="158">
        <f t="shared" si="9"/>
        <v>80</v>
      </c>
      <c r="AZ74" s="154"/>
      <c r="BA74" s="181" t="s">
        <v>2248</v>
      </c>
      <c r="BB74" s="181" t="s">
        <v>2249</v>
      </c>
      <c r="BC74" s="181" t="s">
        <v>2250</v>
      </c>
      <c r="BD74" s="181" t="s">
        <v>2251</v>
      </c>
      <c r="BE74" s="181" t="s">
        <v>774</v>
      </c>
      <c r="BF74" s="181" t="s">
        <v>2252</v>
      </c>
      <c r="BG74" s="181"/>
      <c r="BH74" s="188"/>
      <c r="BI74" s="188"/>
      <c r="BJ74" s="188"/>
      <c r="BK74" s="188"/>
      <c r="BL74" s="154">
        <f>COUNTA(BA74:BK74)</f>
        <v>6</v>
      </c>
      <c r="BM74" s="154">
        <v>6</v>
      </c>
      <c r="BN74" s="190">
        <f t="shared" si="10"/>
        <v>86</v>
      </c>
    </row>
    <row r="75" spans="1:71" x14ac:dyDescent="0.25">
      <c r="A75" s="188">
        <v>9</v>
      </c>
      <c r="B75" s="193">
        <f t="shared" si="11"/>
        <v>74</v>
      </c>
      <c r="C75" s="193">
        <v>74</v>
      </c>
      <c r="D75" s="188" t="s">
        <v>301</v>
      </c>
      <c r="E75" s="188" t="s">
        <v>300</v>
      </c>
      <c r="F75" s="188" t="s">
        <v>81</v>
      </c>
      <c r="G75" s="188" t="s">
        <v>2253</v>
      </c>
      <c r="H75" s="188" t="s">
        <v>2254</v>
      </c>
      <c r="I75" s="188" t="s">
        <v>2255</v>
      </c>
      <c r="J75" s="188" t="s">
        <v>2256</v>
      </c>
      <c r="K75" s="188" t="s">
        <v>2257</v>
      </c>
      <c r="L75" s="188" t="s">
        <v>2258</v>
      </c>
      <c r="M75" s="188" t="s">
        <v>2259</v>
      </c>
      <c r="N75" s="188" t="s">
        <v>2260</v>
      </c>
      <c r="O75" s="188" t="s">
        <v>2261</v>
      </c>
      <c r="P75" s="188" t="s">
        <v>2262</v>
      </c>
      <c r="Q75" s="188" t="s">
        <v>1179</v>
      </c>
      <c r="R75" s="188" t="s">
        <v>2263</v>
      </c>
      <c r="S75" s="188" t="s">
        <v>2264</v>
      </c>
      <c r="T75" s="188" t="s">
        <v>2265</v>
      </c>
      <c r="U75" s="188" t="s">
        <v>2266</v>
      </c>
      <c r="V75" s="188" t="s">
        <v>2267</v>
      </c>
      <c r="W75" s="188" t="s">
        <v>2268</v>
      </c>
      <c r="X75" s="188" t="s">
        <v>2269</v>
      </c>
      <c r="Y75" s="188" t="s">
        <v>2270</v>
      </c>
      <c r="Z75" s="188" t="s">
        <v>2271</v>
      </c>
      <c r="AA75" s="188" t="s">
        <v>2272</v>
      </c>
      <c r="AB75" s="188" t="s">
        <v>2273</v>
      </c>
      <c r="AC75" s="188" t="s">
        <v>1700</v>
      </c>
      <c r="AD75" s="188" t="s">
        <v>2274</v>
      </c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54">
        <f t="shared" si="8"/>
        <v>24</v>
      </c>
      <c r="AX75" s="154">
        <v>24</v>
      </c>
      <c r="AY75" s="158">
        <f t="shared" si="9"/>
        <v>80</v>
      </c>
      <c r="AZ75" s="154"/>
      <c r="BA75" s="181" t="s">
        <v>2275</v>
      </c>
      <c r="BB75" s="181" t="s">
        <v>2276</v>
      </c>
      <c r="BC75" s="188"/>
      <c r="BD75" s="188"/>
      <c r="BE75" s="188"/>
      <c r="BF75" s="188"/>
      <c r="BG75" s="188"/>
      <c r="BH75" s="188"/>
      <c r="BI75" s="188"/>
      <c r="BJ75" s="188"/>
      <c r="BK75" s="188"/>
      <c r="BL75" s="154">
        <f>COUNTA(BA75:BK75)</f>
        <v>2</v>
      </c>
      <c r="BM75" s="154">
        <v>2</v>
      </c>
      <c r="BN75" s="190">
        <f t="shared" si="10"/>
        <v>82</v>
      </c>
    </row>
    <row r="76" spans="1:71" x14ac:dyDescent="0.25">
      <c r="A76" s="188">
        <v>10</v>
      </c>
      <c r="B76" s="193">
        <f t="shared" si="11"/>
        <v>75</v>
      </c>
      <c r="C76" s="193">
        <v>75</v>
      </c>
      <c r="D76" s="188" t="s">
        <v>264</v>
      </c>
      <c r="E76" s="188" t="s">
        <v>263</v>
      </c>
      <c r="F76" s="188" t="s">
        <v>81</v>
      </c>
      <c r="G76" s="188" t="s">
        <v>2277</v>
      </c>
      <c r="H76" s="188" t="s">
        <v>1769</v>
      </c>
      <c r="I76" s="188" t="s">
        <v>2278</v>
      </c>
      <c r="J76" s="188" t="s">
        <v>2279</v>
      </c>
      <c r="K76" s="188" t="s">
        <v>2280</v>
      </c>
      <c r="L76" s="188" t="s">
        <v>2281</v>
      </c>
      <c r="M76" s="188" t="s">
        <v>2282</v>
      </c>
      <c r="N76" s="188" t="s">
        <v>2283</v>
      </c>
      <c r="O76" s="188" t="s">
        <v>1343</v>
      </c>
      <c r="P76" s="188" t="s">
        <v>2284</v>
      </c>
      <c r="Q76" s="188" t="s">
        <v>2285</v>
      </c>
      <c r="R76" s="188" t="s">
        <v>2286</v>
      </c>
      <c r="S76" s="188" t="s">
        <v>2287</v>
      </c>
      <c r="T76" s="188" t="s">
        <v>2288</v>
      </c>
      <c r="U76" s="188" t="s">
        <v>2289</v>
      </c>
      <c r="V76" s="188" t="s">
        <v>2290</v>
      </c>
      <c r="W76" s="188" t="s">
        <v>2291</v>
      </c>
      <c r="X76" s="188" t="s">
        <v>2292</v>
      </c>
      <c r="Y76" s="188" t="s">
        <v>2293</v>
      </c>
      <c r="Z76" s="188" t="s">
        <v>1777</v>
      </c>
      <c r="AA76" s="188" t="s">
        <v>1608</v>
      </c>
      <c r="AB76" s="188" t="s">
        <v>2294</v>
      </c>
      <c r="AC76" s="188" t="s">
        <v>2295</v>
      </c>
      <c r="AD76" s="188" t="s">
        <v>2296</v>
      </c>
      <c r="AE76" s="188" t="s">
        <v>2297</v>
      </c>
      <c r="AF76" s="188" t="s">
        <v>2298</v>
      </c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54">
        <f t="shared" si="8"/>
        <v>26</v>
      </c>
      <c r="AX76" s="154">
        <v>26</v>
      </c>
      <c r="AY76" s="158">
        <f t="shared" si="9"/>
        <v>86.666666666666671</v>
      </c>
      <c r="AZ76" s="154"/>
      <c r="BA76" s="181" t="s">
        <v>2299</v>
      </c>
      <c r="BB76" s="181" t="s">
        <v>2300</v>
      </c>
      <c r="BC76" s="181" t="s">
        <v>2301</v>
      </c>
      <c r="BD76" s="181" t="s">
        <v>2302</v>
      </c>
      <c r="BE76" s="181" t="s">
        <v>2303</v>
      </c>
      <c r="BF76" s="181" t="s">
        <v>2304</v>
      </c>
      <c r="BG76" s="188"/>
      <c r="BH76" s="188"/>
      <c r="BI76" s="188"/>
      <c r="BJ76" s="188"/>
      <c r="BK76" s="188"/>
      <c r="BL76" s="154">
        <f>COUNTA(BA76:BK76)</f>
        <v>6</v>
      </c>
      <c r="BM76" s="154">
        <v>6</v>
      </c>
      <c r="BN76" s="190">
        <f t="shared" si="10"/>
        <v>92.666666666666671</v>
      </c>
    </row>
    <row r="77" spans="1:71" x14ac:dyDescent="0.25">
      <c r="A77" s="188">
        <v>11</v>
      </c>
      <c r="B77" s="193">
        <f t="shared" si="11"/>
        <v>76</v>
      </c>
      <c r="C77" s="193">
        <v>76</v>
      </c>
      <c r="D77" s="188" t="s">
        <v>283</v>
      </c>
      <c r="E77" s="188" t="s">
        <v>358</v>
      </c>
      <c r="F77" s="188" t="s">
        <v>81</v>
      </c>
      <c r="G77" s="188" t="s">
        <v>2305</v>
      </c>
      <c r="H77" s="188" t="s">
        <v>2306</v>
      </c>
      <c r="I77" s="188" t="s">
        <v>2307</v>
      </c>
      <c r="J77" s="188" t="s">
        <v>2308</v>
      </c>
      <c r="K77" s="188" t="s">
        <v>2309</v>
      </c>
      <c r="L77" s="188" t="s">
        <v>2310</v>
      </c>
      <c r="M77" s="188" t="s">
        <v>2311</v>
      </c>
      <c r="N77" s="188" t="s">
        <v>2312</v>
      </c>
      <c r="O77" s="188" t="s">
        <v>2313</v>
      </c>
      <c r="P77" s="188" t="s">
        <v>2314</v>
      </c>
      <c r="Q77" s="188" t="s">
        <v>2315</v>
      </c>
      <c r="R77" s="188" t="s">
        <v>2316</v>
      </c>
      <c r="S77" s="188" t="s">
        <v>2317</v>
      </c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54">
        <f t="shared" si="8"/>
        <v>13</v>
      </c>
      <c r="AX77" s="154">
        <v>13</v>
      </c>
      <c r="AY77" s="158">
        <f t="shared" si="9"/>
        <v>43.333333333333336</v>
      </c>
      <c r="AZ77" s="154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54"/>
      <c r="BM77" s="154"/>
      <c r="BN77" s="190">
        <f t="shared" si="10"/>
        <v>43.333333333333336</v>
      </c>
    </row>
    <row r="78" spans="1:71" x14ac:dyDescent="0.25">
      <c r="A78" s="188">
        <v>12</v>
      </c>
      <c r="B78" s="193">
        <f t="shared" si="11"/>
        <v>77</v>
      </c>
      <c r="C78" s="193">
        <v>77</v>
      </c>
      <c r="D78" s="188" t="s">
        <v>315</v>
      </c>
      <c r="E78" s="188" t="s">
        <v>314</v>
      </c>
      <c r="F78" s="188" t="s">
        <v>81</v>
      </c>
      <c r="G78" s="188" t="s">
        <v>2318</v>
      </c>
      <c r="H78" s="188" t="s">
        <v>2319</v>
      </c>
      <c r="I78" s="188" t="s">
        <v>2320</v>
      </c>
      <c r="J78" s="188" t="s">
        <v>2321</v>
      </c>
      <c r="K78" s="188" t="s">
        <v>2322</v>
      </c>
      <c r="L78" s="188" t="s">
        <v>2323</v>
      </c>
      <c r="M78" s="188" t="s">
        <v>2324</v>
      </c>
      <c r="N78" s="188" t="s">
        <v>2325</v>
      </c>
      <c r="O78" s="188" t="s">
        <v>2326</v>
      </c>
      <c r="P78" s="188" t="s">
        <v>2327</v>
      </c>
      <c r="Q78" s="188" t="s">
        <v>2328</v>
      </c>
      <c r="R78" s="188" t="s">
        <v>2329</v>
      </c>
      <c r="S78" s="188" t="s">
        <v>2330</v>
      </c>
      <c r="T78" s="188" t="s">
        <v>2331</v>
      </c>
      <c r="U78" s="188" t="s">
        <v>2332</v>
      </c>
      <c r="V78" s="188" t="s">
        <v>2333</v>
      </c>
      <c r="W78" s="188" t="s">
        <v>2316</v>
      </c>
      <c r="X78" s="188" t="s">
        <v>2334</v>
      </c>
      <c r="Y78" s="188" t="s">
        <v>2335</v>
      </c>
      <c r="Z78" s="188" t="s">
        <v>2336</v>
      </c>
      <c r="AA78" s="188" t="s">
        <v>2337</v>
      </c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54">
        <f t="shared" si="8"/>
        <v>21</v>
      </c>
      <c r="AX78" s="154">
        <v>21</v>
      </c>
      <c r="AY78" s="158">
        <f t="shared" si="9"/>
        <v>70</v>
      </c>
      <c r="AZ78" s="154"/>
      <c r="BA78" s="181" t="s">
        <v>2338</v>
      </c>
      <c r="BB78" s="181" t="s">
        <v>2339</v>
      </c>
      <c r="BC78" s="181" t="s">
        <v>2340</v>
      </c>
      <c r="BD78" s="181" t="s">
        <v>2341</v>
      </c>
      <c r="BE78" s="181" t="s">
        <v>2342</v>
      </c>
      <c r="BF78" s="181" t="s">
        <v>1131</v>
      </c>
      <c r="BG78" s="188"/>
      <c r="BH78" s="188"/>
      <c r="BI78" s="188"/>
      <c r="BJ78" s="188"/>
      <c r="BK78" s="188"/>
      <c r="BL78" s="154">
        <f>COUNTA(BA78:BK78)</f>
        <v>6</v>
      </c>
      <c r="BM78" s="154">
        <v>6</v>
      </c>
      <c r="BN78" s="190">
        <f t="shared" si="10"/>
        <v>76</v>
      </c>
    </row>
    <row r="79" spans="1:71" x14ac:dyDescent="0.25">
      <c r="A79" s="188">
        <v>13</v>
      </c>
      <c r="B79" s="193">
        <f t="shared" si="11"/>
        <v>78</v>
      </c>
      <c r="C79" s="193">
        <v>78</v>
      </c>
      <c r="D79" s="188" t="s">
        <v>228</v>
      </c>
      <c r="E79" s="188" t="s">
        <v>227</v>
      </c>
      <c r="F79" s="188" t="s">
        <v>81</v>
      </c>
      <c r="G79" s="188" t="s">
        <v>2343</v>
      </c>
      <c r="H79" s="188" t="s">
        <v>2344</v>
      </c>
      <c r="I79" s="188" t="s">
        <v>2142</v>
      </c>
      <c r="J79" s="188" t="s">
        <v>1415</v>
      </c>
      <c r="K79" s="188" t="s">
        <v>2345</v>
      </c>
      <c r="L79" s="188" t="s">
        <v>2346</v>
      </c>
      <c r="M79" s="188" t="s">
        <v>1803</v>
      </c>
      <c r="N79" s="188" t="s">
        <v>1074</v>
      </c>
      <c r="O79" s="188" t="s">
        <v>2347</v>
      </c>
      <c r="P79" s="188" t="s">
        <v>2348</v>
      </c>
      <c r="Q79" s="188" t="s">
        <v>2349</v>
      </c>
      <c r="R79" s="188" t="s">
        <v>2350</v>
      </c>
      <c r="S79" s="188" t="s">
        <v>2351</v>
      </c>
      <c r="T79" s="188" t="s">
        <v>2352</v>
      </c>
      <c r="U79" s="188" t="s">
        <v>1429</v>
      </c>
      <c r="V79" s="188" t="s">
        <v>2353</v>
      </c>
      <c r="W79" s="188" t="s">
        <v>1076</v>
      </c>
      <c r="X79" s="188" t="s">
        <v>2354</v>
      </c>
      <c r="Y79" s="188" t="s">
        <v>2355</v>
      </c>
      <c r="Z79" s="188" t="s">
        <v>2356</v>
      </c>
      <c r="AA79" s="188" t="s">
        <v>2357</v>
      </c>
      <c r="AB79" s="188" t="s">
        <v>2358</v>
      </c>
      <c r="AC79" s="188" t="s">
        <v>2359</v>
      </c>
      <c r="AD79" s="188" t="s">
        <v>1805</v>
      </c>
      <c r="AE79" s="188" t="s">
        <v>2360</v>
      </c>
      <c r="AF79" s="188" t="s">
        <v>2361</v>
      </c>
      <c r="AG79" s="188" t="s">
        <v>749</v>
      </c>
      <c r="AH79" s="188" t="s">
        <v>2362</v>
      </c>
      <c r="AI79" s="188" t="s">
        <v>2363</v>
      </c>
      <c r="AJ79" s="188" t="s">
        <v>1532</v>
      </c>
      <c r="AK79" s="188" t="s">
        <v>2364</v>
      </c>
      <c r="AL79" s="188" t="s">
        <v>2365</v>
      </c>
      <c r="AM79" s="188" t="s">
        <v>1264</v>
      </c>
      <c r="AN79" s="188" t="s">
        <v>2366</v>
      </c>
      <c r="AO79" s="175" t="s">
        <v>2367</v>
      </c>
      <c r="AU79" s="188"/>
      <c r="AV79" s="188"/>
      <c r="AW79" s="154">
        <f t="shared" si="8"/>
        <v>35</v>
      </c>
      <c r="AX79" s="154">
        <v>35</v>
      </c>
      <c r="AY79" s="158">
        <f t="shared" si="9"/>
        <v>116.66666666666667</v>
      </c>
      <c r="AZ79" s="154"/>
      <c r="BA79" s="181" t="s">
        <v>1052</v>
      </c>
      <c r="BB79" s="181" t="s">
        <v>1989</v>
      </c>
      <c r="BC79" s="181" t="s">
        <v>2368</v>
      </c>
      <c r="BD79" s="181" t="s">
        <v>2369</v>
      </c>
      <c r="BE79" s="181" t="s">
        <v>2370</v>
      </c>
      <c r="BF79" s="188"/>
      <c r="BG79" s="188"/>
      <c r="BH79" s="188"/>
      <c r="BI79" s="188"/>
      <c r="BJ79" s="188"/>
      <c r="BK79" s="188"/>
      <c r="BL79" s="154">
        <f>COUNTA(BA79:BK79)</f>
        <v>5</v>
      </c>
      <c r="BM79" s="154">
        <v>5</v>
      </c>
      <c r="BN79" s="190">
        <f t="shared" si="10"/>
        <v>121.66666666666667</v>
      </c>
    </row>
    <row r="80" spans="1:71" x14ac:dyDescent="0.25">
      <c r="A80" s="188">
        <v>14</v>
      </c>
      <c r="B80" s="193">
        <f t="shared" si="11"/>
        <v>79</v>
      </c>
      <c r="C80" s="193">
        <v>79</v>
      </c>
      <c r="D80" s="188" t="s">
        <v>252</v>
      </c>
      <c r="E80" s="188" t="s">
        <v>251</v>
      </c>
      <c r="F80" s="188" t="s">
        <v>81</v>
      </c>
      <c r="G80" s="188" t="s">
        <v>2371</v>
      </c>
      <c r="H80" s="188" t="s">
        <v>2372</v>
      </c>
      <c r="I80" s="188" t="s">
        <v>2373</v>
      </c>
      <c r="J80" s="188" t="s">
        <v>2374</v>
      </c>
      <c r="K80" s="188" t="s">
        <v>2375</v>
      </c>
      <c r="L80" s="188" t="s">
        <v>2376</v>
      </c>
      <c r="M80" s="188" t="s">
        <v>2377</v>
      </c>
      <c r="N80" s="188" t="s">
        <v>2378</v>
      </c>
      <c r="O80" s="188" t="s">
        <v>2379</v>
      </c>
      <c r="P80" s="188" t="s">
        <v>2380</v>
      </c>
      <c r="Q80" s="188" t="s">
        <v>2381</v>
      </c>
      <c r="R80" s="188" t="s">
        <v>2382</v>
      </c>
      <c r="S80" s="188" t="s">
        <v>2383</v>
      </c>
      <c r="T80" s="188" t="s">
        <v>2384</v>
      </c>
      <c r="U80" s="188" t="s">
        <v>1251</v>
      </c>
      <c r="V80" s="188" t="s">
        <v>2385</v>
      </c>
      <c r="W80" s="188" t="s">
        <v>2386</v>
      </c>
      <c r="X80" s="188" t="s">
        <v>2387</v>
      </c>
      <c r="Y80" s="188" t="s">
        <v>2388</v>
      </c>
      <c r="Z80" s="188" t="s">
        <v>1941</v>
      </c>
      <c r="AA80" s="188" t="s">
        <v>2389</v>
      </c>
      <c r="AB80" s="188" t="s">
        <v>2390</v>
      </c>
      <c r="AC80" s="188" t="s">
        <v>2391</v>
      </c>
      <c r="AD80" s="188" t="s">
        <v>2392</v>
      </c>
      <c r="AE80" s="188" t="s">
        <v>2393</v>
      </c>
      <c r="AF80" s="188" t="s">
        <v>2394</v>
      </c>
      <c r="AG80" s="188" t="s">
        <v>2395</v>
      </c>
      <c r="AH80" s="188" t="s">
        <v>2396</v>
      </c>
      <c r="AI80" s="188" t="s">
        <v>2397</v>
      </c>
      <c r="AO80" s="188"/>
      <c r="AP80" s="188"/>
      <c r="AQ80" s="188"/>
      <c r="AR80" s="188"/>
      <c r="AS80" s="188"/>
      <c r="AT80" s="188"/>
      <c r="AU80" s="188"/>
      <c r="AV80" s="188"/>
      <c r="AW80" s="154">
        <f t="shared" si="8"/>
        <v>29</v>
      </c>
      <c r="AX80" s="154">
        <v>29</v>
      </c>
      <c r="AY80" s="158">
        <f t="shared" si="9"/>
        <v>96.666666666666671</v>
      </c>
      <c r="AZ80" s="154"/>
      <c r="BA80" s="181" t="s">
        <v>2398</v>
      </c>
      <c r="BB80" s="181" t="s">
        <v>2019</v>
      </c>
      <c r="BC80" s="181" t="s">
        <v>2399</v>
      </c>
      <c r="BD80" s="181" t="s">
        <v>2400</v>
      </c>
      <c r="BE80" s="181"/>
      <c r="BF80" s="188"/>
      <c r="BG80" s="188"/>
      <c r="BH80" s="188"/>
      <c r="BI80" s="188"/>
      <c r="BJ80" s="188"/>
      <c r="BK80" s="188"/>
      <c r="BL80" s="154">
        <f>COUNTA(BA80:BK80)</f>
        <v>4</v>
      </c>
      <c r="BM80" s="154">
        <v>4</v>
      </c>
      <c r="BN80" s="190">
        <f t="shared" si="10"/>
        <v>100.66666666666667</v>
      </c>
    </row>
    <row r="81" spans="1:66" x14ac:dyDescent="0.25">
      <c r="A81" s="188">
        <v>15</v>
      </c>
      <c r="B81" s="193">
        <f t="shared" si="11"/>
        <v>80</v>
      </c>
      <c r="C81" s="193">
        <v>80</v>
      </c>
      <c r="D81" s="188" t="s">
        <v>240</v>
      </c>
      <c r="E81" s="188" t="s">
        <v>361</v>
      </c>
      <c r="F81" s="188" t="s">
        <v>81</v>
      </c>
      <c r="G81" s="188" t="s">
        <v>2401</v>
      </c>
      <c r="H81" s="188" t="s">
        <v>2402</v>
      </c>
      <c r="I81" s="188" t="s">
        <v>2403</v>
      </c>
      <c r="J81" s="188" t="s">
        <v>2404</v>
      </c>
      <c r="K81" s="188" t="s">
        <v>2405</v>
      </c>
      <c r="L81" s="188" t="s">
        <v>2406</v>
      </c>
      <c r="M81" s="188" t="s">
        <v>2407</v>
      </c>
      <c r="N81" s="188" t="s">
        <v>2408</v>
      </c>
      <c r="O81" s="188" t="s">
        <v>2409</v>
      </c>
      <c r="P81" s="188" t="s">
        <v>2410</v>
      </c>
      <c r="Q81" s="188" t="s">
        <v>2411</v>
      </c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54">
        <f t="shared" si="8"/>
        <v>11</v>
      </c>
      <c r="AX81" s="154">
        <v>11</v>
      </c>
      <c r="AY81" s="158">
        <f t="shared" si="9"/>
        <v>36.666666666666664</v>
      </c>
      <c r="AZ81" s="154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54"/>
      <c r="BM81" s="154"/>
      <c r="BN81" s="190">
        <f t="shared" si="10"/>
        <v>36.666666666666664</v>
      </c>
    </row>
    <row r="82" spans="1:66" x14ac:dyDescent="0.25">
      <c r="A82" s="188"/>
      <c r="B82" s="193">
        <f t="shared" si="11"/>
        <v>81</v>
      </c>
      <c r="C82" s="193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54"/>
      <c r="AX82" s="154"/>
      <c r="AY82" s="158"/>
      <c r="AZ82" s="154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54"/>
      <c r="BM82" s="154"/>
    </row>
    <row r="83" spans="1:66" x14ac:dyDescent="0.25">
      <c r="A83" s="188">
        <v>16</v>
      </c>
      <c r="B83" s="193">
        <f t="shared" si="11"/>
        <v>82</v>
      </c>
      <c r="C83" s="193">
        <v>82</v>
      </c>
      <c r="D83" s="188" t="s">
        <v>250</v>
      </c>
      <c r="E83" s="188" t="s">
        <v>249</v>
      </c>
      <c r="F83" s="188" t="s">
        <v>81</v>
      </c>
      <c r="G83" s="188" t="s">
        <v>2412</v>
      </c>
      <c r="H83" s="188" t="s">
        <v>2413</v>
      </c>
      <c r="I83" s="188" t="s">
        <v>2414</v>
      </c>
      <c r="J83" s="188" t="s">
        <v>2415</v>
      </c>
      <c r="K83" s="188" t="s">
        <v>1577</v>
      </c>
      <c r="L83" s="188" t="s">
        <v>2416</v>
      </c>
      <c r="M83" s="188" t="s">
        <v>2417</v>
      </c>
      <c r="N83" s="188" t="s">
        <v>2418</v>
      </c>
      <c r="O83" s="188" t="s">
        <v>2419</v>
      </c>
      <c r="P83" s="188" t="s">
        <v>2420</v>
      </c>
      <c r="Q83" s="188" t="s">
        <v>944</v>
      </c>
      <c r="R83" s="188" t="s">
        <v>2421</v>
      </c>
      <c r="S83" s="188" t="s">
        <v>2422</v>
      </c>
      <c r="T83" s="188" t="s">
        <v>2423</v>
      </c>
      <c r="U83" s="188" t="s">
        <v>2424</v>
      </c>
      <c r="V83" s="188" t="s">
        <v>2425</v>
      </c>
      <c r="W83" s="188" t="s">
        <v>2426</v>
      </c>
      <c r="X83" s="188" t="s">
        <v>2427</v>
      </c>
      <c r="Y83" s="188" t="s">
        <v>2428</v>
      </c>
      <c r="Z83" s="188" t="s">
        <v>2429</v>
      </c>
      <c r="AA83" s="188" t="s">
        <v>2430</v>
      </c>
      <c r="AB83" s="188" t="s">
        <v>2431</v>
      </c>
      <c r="AC83" s="188" t="s">
        <v>694</v>
      </c>
      <c r="AD83" s="188" t="s">
        <v>2432</v>
      </c>
      <c r="AE83" s="188" t="s">
        <v>2433</v>
      </c>
      <c r="AF83" s="188" t="s">
        <v>2434</v>
      </c>
      <c r="AG83" s="188" t="s">
        <v>2435</v>
      </c>
      <c r="AH83" s="188" t="s">
        <v>1506</v>
      </c>
      <c r="AI83" s="188" t="s">
        <v>2436</v>
      </c>
      <c r="AJ83" s="188" t="s">
        <v>2437</v>
      </c>
      <c r="AQ83" s="188"/>
      <c r="AR83" s="188"/>
      <c r="AS83" s="188"/>
      <c r="AT83" s="188"/>
      <c r="AU83" s="188"/>
      <c r="AV83" s="188"/>
      <c r="AW83" s="154">
        <f t="shared" ref="AW83:AW92" si="12">COUNTA(G83:AV83)</f>
        <v>30</v>
      </c>
      <c r="AX83" s="154">
        <v>30</v>
      </c>
      <c r="AY83" s="158">
        <f t="shared" ref="AY83:AY92" si="13">AW83*10/3</f>
        <v>100</v>
      </c>
      <c r="AZ83" s="154"/>
      <c r="BA83" s="181" t="s">
        <v>2437</v>
      </c>
      <c r="BB83" s="181" t="s">
        <v>2438</v>
      </c>
      <c r="BC83" s="181" t="s">
        <v>2439</v>
      </c>
      <c r="BD83" s="181" t="s">
        <v>2440</v>
      </c>
      <c r="BE83" s="181" t="s">
        <v>2441</v>
      </c>
      <c r="BF83" s="181" t="s">
        <v>2442</v>
      </c>
      <c r="BG83" s="188"/>
      <c r="BH83" s="188"/>
      <c r="BI83" s="188"/>
      <c r="BJ83" s="188"/>
      <c r="BK83" s="188"/>
      <c r="BL83" s="154">
        <f t="shared" ref="BL83:BL89" si="14">COUNTA(BA83:BK83)</f>
        <v>6</v>
      </c>
      <c r="BM83" s="154">
        <v>6</v>
      </c>
      <c r="BN83" s="190">
        <f t="shared" ref="BN83:BN92" si="15">AY83+BL83</f>
        <v>106</v>
      </c>
    </row>
    <row r="84" spans="1:66" x14ac:dyDescent="0.25">
      <c r="A84" s="188">
        <v>17</v>
      </c>
      <c r="B84" s="193">
        <f t="shared" si="11"/>
        <v>83</v>
      </c>
      <c r="C84" s="193">
        <v>83</v>
      </c>
      <c r="D84" s="188" t="s">
        <v>294</v>
      </c>
      <c r="E84" s="188" t="s">
        <v>261</v>
      </c>
      <c r="F84" s="188" t="s">
        <v>81</v>
      </c>
      <c r="G84" s="188" t="s">
        <v>2443</v>
      </c>
      <c r="H84" s="188" t="s">
        <v>2444</v>
      </c>
      <c r="I84" s="188" t="s">
        <v>2445</v>
      </c>
      <c r="J84" s="188" t="s">
        <v>2446</v>
      </c>
      <c r="K84" s="188" t="s">
        <v>841</v>
      </c>
      <c r="L84" s="188" t="s">
        <v>2000</v>
      </c>
      <c r="M84" s="188" t="s">
        <v>2447</v>
      </c>
      <c r="N84" s="188" t="s">
        <v>2448</v>
      </c>
      <c r="O84" s="188" t="s">
        <v>2406</v>
      </c>
      <c r="P84" s="188" t="s">
        <v>2449</v>
      </c>
      <c r="Q84" s="188" t="s">
        <v>903</v>
      </c>
      <c r="R84" s="188" t="s">
        <v>2450</v>
      </c>
      <c r="S84" s="188" t="s">
        <v>2451</v>
      </c>
      <c r="T84" s="188" t="s">
        <v>2452</v>
      </c>
      <c r="U84" s="188" t="s">
        <v>1774</v>
      </c>
      <c r="V84" s="188" t="s">
        <v>2453</v>
      </c>
      <c r="W84" s="188" t="s">
        <v>2454</v>
      </c>
      <c r="X84" s="188" t="s">
        <v>2455</v>
      </c>
      <c r="Y84" s="188" t="s">
        <v>2456</v>
      </c>
      <c r="Z84" s="188" t="s">
        <v>2457</v>
      </c>
      <c r="AA84" s="188" t="s">
        <v>2458</v>
      </c>
      <c r="AB84" s="188" t="s">
        <v>2459</v>
      </c>
      <c r="AC84" s="188" t="s">
        <v>2460</v>
      </c>
      <c r="AD84" s="188" t="s">
        <v>2461</v>
      </c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54">
        <f t="shared" si="12"/>
        <v>24</v>
      </c>
      <c r="AX84" s="154">
        <v>24</v>
      </c>
      <c r="AY84" s="158">
        <f t="shared" si="13"/>
        <v>80</v>
      </c>
      <c r="AZ84" s="154"/>
      <c r="BA84" s="181" t="s">
        <v>2462</v>
      </c>
      <c r="BB84" s="181" t="s">
        <v>2463</v>
      </c>
      <c r="BC84" s="181" t="s">
        <v>2464</v>
      </c>
      <c r="BD84" s="181" t="s">
        <v>2465</v>
      </c>
      <c r="BE84" s="181" t="s">
        <v>2466</v>
      </c>
      <c r="BF84" s="181"/>
      <c r="BG84" s="181"/>
      <c r="BH84" s="188"/>
      <c r="BI84" s="188"/>
      <c r="BJ84" s="188"/>
      <c r="BK84" s="188"/>
      <c r="BL84" s="154">
        <f t="shared" si="14"/>
        <v>5</v>
      </c>
      <c r="BM84" s="154">
        <v>5</v>
      </c>
      <c r="BN84" s="190">
        <f t="shared" si="15"/>
        <v>85</v>
      </c>
    </row>
    <row r="85" spans="1:66" x14ac:dyDescent="0.25">
      <c r="A85" s="188">
        <v>18</v>
      </c>
      <c r="B85" s="193">
        <f t="shared" si="11"/>
        <v>84</v>
      </c>
      <c r="C85" s="193">
        <v>84</v>
      </c>
      <c r="D85" s="188" t="s">
        <v>262</v>
      </c>
      <c r="E85" s="188" t="s">
        <v>261</v>
      </c>
      <c r="F85" s="188" t="s">
        <v>81</v>
      </c>
      <c r="G85" s="188" t="s">
        <v>2467</v>
      </c>
      <c r="H85" s="188" t="s">
        <v>1023</v>
      </c>
      <c r="I85" s="188" t="s">
        <v>2468</v>
      </c>
      <c r="J85" s="188" t="s">
        <v>1266</v>
      </c>
      <c r="K85" s="188" t="s">
        <v>2469</v>
      </c>
      <c r="L85" s="188" t="s">
        <v>2470</v>
      </c>
      <c r="M85" s="188" t="s">
        <v>2471</v>
      </c>
      <c r="N85" s="188" t="s">
        <v>2472</v>
      </c>
      <c r="O85" s="188" t="s">
        <v>2473</v>
      </c>
      <c r="P85" s="188" t="s">
        <v>2474</v>
      </c>
      <c r="Q85" s="188" t="s">
        <v>2475</v>
      </c>
      <c r="R85" s="188" t="s">
        <v>2476</v>
      </c>
      <c r="S85" s="188" t="s">
        <v>2477</v>
      </c>
      <c r="T85" s="188" t="s">
        <v>2478</v>
      </c>
      <c r="U85" s="188" t="s">
        <v>2479</v>
      </c>
      <c r="V85" s="188" t="s">
        <v>2480</v>
      </c>
      <c r="W85" s="188" t="s">
        <v>2481</v>
      </c>
      <c r="X85" s="188" t="s">
        <v>2482</v>
      </c>
      <c r="Y85" s="188" t="s">
        <v>2483</v>
      </c>
      <c r="Z85" s="188" t="s">
        <v>2484</v>
      </c>
      <c r="AA85" s="188" t="s">
        <v>2162</v>
      </c>
      <c r="AB85" s="188" t="s">
        <v>2485</v>
      </c>
      <c r="AC85" s="188" t="s">
        <v>2486</v>
      </c>
      <c r="AD85" s="188" t="s">
        <v>2487</v>
      </c>
      <c r="AE85" s="188" t="s">
        <v>2488</v>
      </c>
      <c r="AF85" s="188" t="s">
        <v>2489</v>
      </c>
      <c r="AG85" s="188" t="s">
        <v>2490</v>
      </c>
      <c r="AO85" s="188"/>
      <c r="AP85" s="188"/>
      <c r="AQ85" s="188"/>
      <c r="AR85" s="188"/>
      <c r="AS85" s="188"/>
      <c r="AT85" s="188"/>
      <c r="AU85" s="188"/>
      <c r="AV85" s="188"/>
      <c r="AW85" s="154">
        <f t="shared" si="12"/>
        <v>27</v>
      </c>
      <c r="AX85" s="154">
        <v>27</v>
      </c>
      <c r="AY85" s="158">
        <f t="shared" si="13"/>
        <v>90</v>
      </c>
      <c r="AZ85" s="154"/>
      <c r="BA85" s="181" t="s">
        <v>2491</v>
      </c>
      <c r="BB85" s="181" t="s">
        <v>2492</v>
      </c>
      <c r="BC85" s="181" t="s">
        <v>2493</v>
      </c>
      <c r="BD85" s="181" t="s">
        <v>2494</v>
      </c>
      <c r="BE85" s="181" t="s">
        <v>2495</v>
      </c>
      <c r="BF85" s="181" t="s">
        <v>2496</v>
      </c>
      <c r="BG85" s="181" t="s">
        <v>2497</v>
      </c>
      <c r="BH85" s="188"/>
      <c r="BI85" s="188"/>
      <c r="BJ85" s="188"/>
      <c r="BK85" s="188"/>
      <c r="BL85" s="154">
        <f t="shared" si="14"/>
        <v>7</v>
      </c>
      <c r="BM85" s="154">
        <v>7</v>
      </c>
      <c r="BN85" s="190">
        <f t="shared" si="15"/>
        <v>97</v>
      </c>
    </row>
    <row r="86" spans="1:66" x14ac:dyDescent="0.25">
      <c r="A86" s="188">
        <v>19</v>
      </c>
      <c r="B86" s="193">
        <f t="shared" si="11"/>
        <v>85</v>
      </c>
      <c r="C86" s="193">
        <v>85</v>
      </c>
      <c r="D86" s="188" t="s">
        <v>244</v>
      </c>
      <c r="E86" s="188" t="s">
        <v>243</v>
      </c>
      <c r="F86" s="188" t="s">
        <v>81</v>
      </c>
      <c r="G86" s="188" t="s">
        <v>2498</v>
      </c>
      <c r="H86" s="188" t="s">
        <v>2499</v>
      </c>
      <c r="I86" s="188" t="s">
        <v>1414</v>
      </c>
      <c r="J86" s="188" t="s">
        <v>1459</v>
      </c>
      <c r="K86" s="188" t="s">
        <v>2500</v>
      </c>
      <c r="L86" s="188" t="s">
        <v>2501</v>
      </c>
      <c r="M86" s="188" t="s">
        <v>2502</v>
      </c>
      <c r="N86" s="188" t="s">
        <v>2503</v>
      </c>
      <c r="O86" s="188" t="s">
        <v>2504</v>
      </c>
      <c r="P86" s="188" t="s">
        <v>2505</v>
      </c>
      <c r="Q86" s="188" t="s">
        <v>1081</v>
      </c>
      <c r="R86" s="188" t="s">
        <v>2506</v>
      </c>
      <c r="S86" s="188" t="s">
        <v>1353</v>
      </c>
      <c r="T86" s="188" t="s">
        <v>2507</v>
      </c>
      <c r="U86" s="188" t="s">
        <v>2481</v>
      </c>
      <c r="V86" s="188" t="s">
        <v>2508</v>
      </c>
      <c r="W86" s="188" t="s">
        <v>2509</v>
      </c>
      <c r="X86" s="188" t="s">
        <v>2510</v>
      </c>
      <c r="Y86" s="188" t="s">
        <v>2511</v>
      </c>
      <c r="Z86" s="188" t="s">
        <v>2261</v>
      </c>
      <c r="AA86" s="188" t="s">
        <v>2512</v>
      </c>
      <c r="AB86" s="188" t="s">
        <v>2513</v>
      </c>
      <c r="AC86" s="188" t="s">
        <v>2514</v>
      </c>
      <c r="AD86" s="188" t="s">
        <v>2515</v>
      </c>
      <c r="AE86" s="188" t="s">
        <v>2516</v>
      </c>
      <c r="AF86" s="188" t="s">
        <v>2517</v>
      </c>
      <c r="AG86" s="188" t="s">
        <v>2518</v>
      </c>
      <c r="AH86" s="188" t="s">
        <v>2519</v>
      </c>
      <c r="AI86" s="188" t="s">
        <v>1240</v>
      </c>
      <c r="AO86" s="188"/>
      <c r="AP86" s="188"/>
      <c r="AQ86" s="188"/>
      <c r="AR86" s="188"/>
      <c r="AS86" s="188"/>
      <c r="AT86" s="188"/>
      <c r="AU86" s="188"/>
      <c r="AV86" s="188"/>
      <c r="AW86" s="154">
        <f t="shared" si="12"/>
        <v>29</v>
      </c>
      <c r="AX86" s="154">
        <v>29</v>
      </c>
      <c r="AY86" s="158">
        <f t="shared" si="13"/>
        <v>96.666666666666671</v>
      </c>
      <c r="AZ86" s="154"/>
      <c r="BA86" s="181" t="s">
        <v>2520</v>
      </c>
      <c r="BB86" s="181" t="s">
        <v>1668</v>
      </c>
      <c r="BC86" s="181" t="s">
        <v>2521</v>
      </c>
      <c r="BD86" s="181" t="s">
        <v>2522</v>
      </c>
      <c r="BE86" s="181" t="s">
        <v>1487</v>
      </c>
      <c r="BF86" s="188"/>
      <c r="BG86" s="188"/>
      <c r="BH86" s="188"/>
      <c r="BI86" s="188"/>
      <c r="BJ86" s="188"/>
      <c r="BK86" s="188"/>
      <c r="BL86" s="154">
        <f t="shared" si="14"/>
        <v>5</v>
      </c>
      <c r="BM86" s="154">
        <v>5</v>
      </c>
      <c r="BN86" s="190">
        <f t="shared" si="15"/>
        <v>101.66666666666667</v>
      </c>
    </row>
    <row r="87" spans="1:66" x14ac:dyDescent="0.25">
      <c r="A87" s="188">
        <v>20</v>
      </c>
      <c r="B87" s="193">
        <f t="shared" si="11"/>
        <v>86</v>
      </c>
      <c r="C87" s="193">
        <v>86</v>
      </c>
      <c r="D87" s="188" t="s">
        <v>258</v>
      </c>
      <c r="E87" s="188" t="s">
        <v>309</v>
      </c>
      <c r="F87" s="188" t="s">
        <v>81</v>
      </c>
      <c r="G87" s="188" t="s">
        <v>2523</v>
      </c>
      <c r="H87" s="188" t="s">
        <v>2524</v>
      </c>
      <c r="I87" s="188" t="s">
        <v>2525</v>
      </c>
      <c r="J87" s="188" t="s">
        <v>1823</v>
      </c>
      <c r="K87" s="188" t="s">
        <v>2526</v>
      </c>
      <c r="L87" s="188" t="s">
        <v>2527</v>
      </c>
      <c r="M87" s="188" t="s">
        <v>2528</v>
      </c>
      <c r="N87" s="188" t="s">
        <v>2529</v>
      </c>
      <c r="O87" s="188" t="s">
        <v>2530</v>
      </c>
      <c r="P87" s="188" t="s">
        <v>2531</v>
      </c>
      <c r="Q87" s="188" t="s">
        <v>2532</v>
      </c>
      <c r="R87" s="188" t="s">
        <v>2533</v>
      </c>
      <c r="S87" s="188" t="s">
        <v>2534</v>
      </c>
      <c r="T87" s="188" t="s">
        <v>2535</v>
      </c>
      <c r="U87" s="188" t="s">
        <v>2536</v>
      </c>
      <c r="V87" s="188" t="s">
        <v>2537</v>
      </c>
      <c r="W87" s="188" t="s">
        <v>2538</v>
      </c>
      <c r="X87" s="188" t="s">
        <v>2539</v>
      </c>
      <c r="Y87" s="188" t="s">
        <v>2540</v>
      </c>
      <c r="Z87" s="188" t="s">
        <v>2541</v>
      </c>
      <c r="AA87" s="188" t="s">
        <v>2542</v>
      </c>
      <c r="AB87" s="188" t="s">
        <v>2543</v>
      </c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54">
        <f t="shared" si="12"/>
        <v>22</v>
      </c>
      <c r="AX87" s="154">
        <v>22</v>
      </c>
      <c r="AY87" s="158">
        <f t="shared" si="13"/>
        <v>73.333333333333329</v>
      </c>
      <c r="AZ87" s="154"/>
      <c r="BA87" s="181" t="s">
        <v>2544</v>
      </c>
      <c r="BB87" s="181" t="s">
        <v>2545</v>
      </c>
      <c r="BC87" s="181" t="s">
        <v>2546</v>
      </c>
      <c r="BD87" s="181" t="s">
        <v>2547</v>
      </c>
      <c r="BE87" s="181" t="s">
        <v>2548</v>
      </c>
      <c r="BF87" s="188"/>
      <c r="BG87" s="188"/>
      <c r="BH87" s="188"/>
      <c r="BI87" s="188"/>
      <c r="BJ87" s="188"/>
      <c r="BK87" s="188"/>
      <c r="BL87" s="154">
        <f t="shared" si="14"/>
        <v>5</v>
      </c>
      <c r="BM87" s="154">
        <v>5</v>
      </c>
      <c r="BN87" s="190">
        <f t="shared" si="15"/>
        <v>78.333333333333329</v>
      </c>
    </row>
    <row r="88" spans="1:66" x14ac:dyDescent="0.25">
      <c r="A88" s="188">
        <v>21</v>
      </c>
      <c r="B88" s="193">
        <f t="shared" si="11"/>
        <v>87</v>
      </c>
      <c r="C88" s="193">
        <v>87</v>
      </c>
      <c r="D88" s="188" t="s">
        <v>270</v>
      </c>
      <c r="E88" s="188" t="s">
        <v>269</v>
      </c>
      <c r="F88" s="188" t="s">
        <v>81</v>
      </c>
      <c r="G88" s="188" t="s">
        <v>2549</v>
      </c>
      <c r="H88" s="188" t="s">
        <v>2550</v>
      </c>
      <c r="I88" s="188" t="s">
        <v>2551</v>
      </c>
      <c r="J88" s="188" t="s">
        <v>2552</v>
      </c>
      <c r="K88" s="188" t="s">
        <v>2553</v>
      </c>
      <c r="L88" s="188" t="s">
        <v>2554</v>
      </c>
      <c r="M88" s="188" t="s">
        <v>2555</v>
      </c>
      <c r="N88" s="188" t="s">
        <v>2556</v>
      </c>
      <c r="O88" s="188" t="s">
        <v>2557</v>
      </c>
      <c r="P88" s="188" t="s">
        <v>2558</v>
      </c>
      <c r="Q88" s="188" t="s">
        <v>785</v>
      </c>
      <c r="R88" s="188" t="s">
        <v>2559</v>
      </c>
      <c r="S88" s="188" t="s">
        <v>2560</v>
      </c>
      <c r="T88" s="188" t="s">
        <v>2561</v>
      </c>
      <c r="U88" s="188" t="s">
        <v>1982</v>
      </c>
      <c r="V88" s="188" t="s">
        <v>2562</v>
      </c>
      <c r="W88" s="188" t="s">
        <v>2563</v>
      </c>
      <c r="X88" s="188" t="s">
        <v>2564</v>
      </c>
      <c r="Y88" s="188" t="s">
        <v>2565</v>
      </c>
      <c r="Z88" s="188" t="s">
        <v>2566</v>
      </c>
      <c r="AA88" s="188" t="s">
        <v>2567</v>
      </c>
      <c r="AB88" s="188" t="s">
        <v>2568</v>
      </c>
      <c r="AC88" s="188" t="s">
        <v>2569</v>
      </c>
      <c r="AD88" s="188" t="s">
        <v>2570</v>
      </c>
      <c r="AE88" s="188" t="s">
        <v>2571</v>
      </c>
      <c r="AF88" s="188" t="s">
        <v>2572</v>
      </c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54">
        <f t="shared" si="12"/>
        <v>26</v>
      </c>
      <c r="AX88" s="154">
        <v>26</v>
      </c>
      <c r="AY88" s="158">
        <f t="shared" si="13"/>
        <v>86.666666666666671</v>
      </c>
      <c r="AZ88" s="154"/>
      <c r="BA88" s="181" t="s">
        <v>2573</v>
      </c>
      <c r="BB88" s="181" t="s">
        <v>2574</v>
      </c>
      <c r="BC88" s="181" t="s">
        <v>2575</v>
      </c>
      <c r="BD88" s="181" t="s">
        <v>2576</v>
      </c>
      <c r="BE88" s="181" t="s">
        <v>2577</v>
      </c>
      <c r="BF88" s="181" t="s">
        <v>2578</v>
      </c>
      <c r="BG88" s="188"/>
      <c r="BH88" s="188"/>
      <c r="BI88" s="188"/>
      <c r="BJ88" s="188"/>
      <c r="BK88" s="188"/>
      <c r="BL88" s="154">
        <f t="shared" si="14"/>
        <v>6</v>
      </c>
      <c r="BM88" s="154">
        <v>6</v>
      </c>
      <c r="BN88" s="190">
        <f t="shared" si="15"/>
        <v>92.666666666666671</v>
      </c>
    </row>
    <row r="89" spans="1:66" x14ac:dyDescent="0.25">
      <c r="A89" s="188">
        <v>22</v>
      </c>
      <c r="B89" s="193">
        <f t="shared" si="11"/>
        <v>88</v>
      </c>
      <c r="C89" s="193">
        <v>88</v>
      </c>
      <c r="D89" s="188" t="s">
        <v>322</v>
      </c>
      <c r="E89" s="188" t="s">
        <v>321</v>
      </c>
      <c r="F89" s="188" t="s">
        <v>81</v>
      </c>
      <c r="G89" s="188" t="s">
        <v>2579</v>
      </c>
      <c r="H89" s="188" t="s">
        <v>2580</v>
      </c>
      <c r="I89" s="188" t="s">
        <v>2229</v>
      </c>
      <c r="J89" s="188" t="s">
        <v>1516</v>
      </c>
      <c r="K89" s="188" t="s">
        <v>844</v>
      </c>
      <c r="L89" s="188" t="s">
        <v>1325</v>
      </c>
      <c r="M89" s="188" t="s">
        <v>2581</v>
      </c>
      <c r="N89" s="188" t="s">
        <v>2582</v>
      </c>
      <c r="O89" s="188" t="s">
        <v>2583</v>
      </c>
      <c r="P89" s="188" t="s">
        <v>2584</v>
      </c>
      <c r="Q89" s="188" t="s">
        <v>2114</v>
      </c>
      <c r="R89" s="188" t="s">
        <v>2585</v>
      </c>
      <c r="S89" s="188" t="s">
        <v>2586</v>
      </c>
      <c r="T89" s="188" t="s">
        <v>2587</v>
      </c>
      <c r="U89" s="188" t="s">
        <v>2588</v>
      </c>
      <c r="V89" s="188" t="s">
        <v>2589</v>
      </c>
      <c r="W89" s="188" t="s">
        <v>2590</v>
      </c>
      <c r="X89" s="188" t="s">
        <v>2591</v>
      </c>
      <c r="Y89" s="188" t="s">
        <v>2592</v>
      </c>
      <c r="Z89" s="188" t="s">
        <v>2593</v>
      </c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54">
        <f t="shared" si="12"/>
        <v>20</v>
      </c>
      <c r="AX89" s="154">
        <v>20</v>
      </c>
      <c r="AY89" s="158">
        <f t="shared" si="13"/>
        <v>66.666666666666671</v>
      </c>
      <c r="AZ89" s="154"/>
      <c r="BA89" s="173">
        <v>8.4722222222222213E-3</v>
      </c>
      <c r="BB89" s="173">
        <v>8.564814814814815E-3</v>
      </c>
      <c r="BC89" s="188"/>
      <c r="BD89" s="188"/>
      <c r="BE89" s="188"/>
      <c r="BF89" s="188"/>
      <c r="BG89" s="188"/>
      <c r="BH89" s="188"/>
      <c r="BI89" s="188"/>
      <c r="BJ89" s="188"/>
      <c r="BK89" s="188"/>
      <c r="BL89" s="154">
        <f t="shared" si="14"/>
        <v>2</v>
      </c>
      <c r="BM89" s="154">
        <v>2</v>
      </c>
      <c r="BN89" s="190">
        <f t="shared" si="15"/>
        <v>68.666666666666671</v>
      </c>
    </row>
    <row r="90" spans="1:66" x14ac:dyDescent="0.25">
      <c r="A90" s="188">
        <v>23</v>
      </c>
      <c r="B90" s="193">
        <f t="shared" si="11"/>
        <v>89</v>
      </c>
      <c r="C90" s="193">
        <v>89</v>
      </c>
      <c r="D90" s="188" t="s">
        <v>252</v>
      </c>
      <c r="E90" s="188" t="s">
        <v>354</v>
      </c>
      <c r="F90" s="188" t="s">
        <v>81</v>
      </c>
      <c r="G90" s="188" t="s">
        <v>2594</v>
      </c>
      <c r="H90" s="188" t="s">
        <v>1641</v>
      </c>
      <c r="I90" s="188" t="s">
        <v>1497</v>
      </c>
      <c r="J90" s="188" t="s">
        <v>2595</v>
      </c>
      <c r="K90" s="188" t="s">
        <v>2596</v>
      </c>
      <c r="L90" s="188" t="s">
        <v>2343</v>
      </c>
      <c r="M90" s="188" t="s">
        <v>2597</v>
      </c>
      <c r="N90" s="188" t="s">
        <v>2598</v>
      </c>
      <c r="O90" s="188" t="s">
        <v>2599</v>
      </c>
      <c r="P90" s="188" t="s">
        <v>2600</v>
      </c>
      <c r="Q90" s="188" t="s">
        <v>2601</v>
      </c>
      <c r="R90" s="188" t="s">
        <v>1240</v>
      </c>
      <c r="S90" s="188" t="s">
        <v>684</v>
      </c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54">
        <f t="shared" si="12"/>
        <v>13</v>
      </c>
      <c r="AX90" s="154">
        <v>13</v>
      </c>
      <c r="AY90" s="158">
        <f t="shared" si="13"/>
        <v>43.333333333333336</v>
      </c>
      <c r="AZ90" s="154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54"/>
      <c r="BM90" s="154"/>
      <c r="BN90" s="190">
        <f t="shared" si="15"/>
        <v>43.333333333333336</v>
      </c>
    </row>
    <row r="91" spans="1:66" x14ac:dyDescent="0.25">
      <c r="A91" s="188">
        <v>24</v>
      </c>
      <c r="B91" s="193">
        <f t="shared" si="11"/>
        <v>90</v>
      </c>
      <c r="C91" s="193">
        <v>90</v>
      </c>
      <c r="D91" s="188" t="s">
        <v>303</v>
      </c>
      <c r="E91" s="188" t="s">
        <v>302</v>
      </c>
      <c r="F91" s="188" t="s">
        <v>81</v>
      </c>
      <c r="G91" s="188" t="s">
        <v>2602</v>
      </c>
      <c r="H91" s="188" t="s">
        <v>2603</v>
      </c>
      <c r="I91" s="188" t="s">
        <v>2604</v>
      </c>
      <c r="J91" s="188" t="s">
        <v>2605</v>
      </c>
      <c r="K91" s="188" t="s">
        <v>2606</v>
      </c>
      <c r="L91" s="188" t="s">
        <v>2607</v>
      </c>
      <c r="M91" s="188" t="s">
        <v>2608</v>
      </c>
      <c r="N91" s="188" t="s">
        <v>2609</v>
      </c>
      <c r="O91" s="188" t="s">
        <v>2610</v>
      </c>
      <c r="P91" s="188" t="s">
        <v>2611</v>
      </c>
      <c r="Q91" s="188" t="s">
        <v>2612</v>
      </c>
      <c r="R91" s="188" t="s">
        <v>2613</v>
      </c>
      <c r="S91" s="188" t="s">
        <v>2614</v>
      </c>
      <c r="T91" s="188" t="s">
        <v>2615</v>
      </c>
      <c r="U91" s="188" t="s">
        <v>2616</v>
      </c>
      <c r="V91" s="188" t="s">
        <v>2617</v>
      </c>
      <c r="W91" s="188" t="s">
        <v>2618</v>
      </c>
      <c r="X91" s="188" t="s">
        <v>2619</v>
      </c>
      <c r="Y91" s="188" t="s">
        <v>2620</v>
      </c>
      <c r="Z91" s="188" t="s">
        <v>2621</v>
      </c>
      <c r="AA91" s="188" t="s">
        <v>2622</v>
      </c>
      <c r="AB91" s="188" t="s">
        <v>1181</v>
      </c>
      <c r="AC91" s="188" t="s">
        <v>2623</v>
      </c>
      <c r="AD91" s="188" t="s">
        <v>2624</v>
      </c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54">
        <f t="shared" si="12"/>
        <v>24</v>
      </c>
      <c r="AX91" s="154">
        <v>24</v>
      </c>
      <c r="AY91" s="158">
        <f t="shared" si="13"/>
        <v>80</v>
      </c>
      <c r="AZ91" s="154"/>
      <c r="BA91" s="181" t="s">
        <v>2625</v>
      </c>
      <c r="BB91" s="181" t="s">
        <v>2626</v>
      </c>
      <c r="BC91" s="181" t="s">
        <v>2627</v>
      </c>
      <c r="BD91" s="181" t="s">
        <v>2628</v>
      </c>
      <c r="BE91" s="181"/>
      <c r="BF91" s="181"/>
      <c r="BG91" s="181"/>
      <c r="BH91" s="188"/>
      <c r="BI91" s="188"/>
      <c r="BJ91" s="188"/>
      <c r="BK91" s="188"/>
      <c r="BL91" s="154">
        <f>COUNTA(BA91:BK91)</f>
        <v>4</v>
      </c>
      <c r="BM91" s="154">
        <v>4</v>
      </c>
      <c r="BN91" s="190">
        <f t="shared" si="15"/>
        <v>84</v>
      </c>
    </row>
    <row r="92" spans="1:66" x14ac:dyDescent="0.25">
      <c r="A92" s="188">
        <v>25</v>
      </c>
      <c r="B92" s="193">
        <f t="shared" si="11"/>
        <v>91</v>
      </c>
      <c r="C92" s="193">
        <v>91</v>
      </c>
      <c r="D92" s="188" t="s">
        <v>348</v>
      </c>
      <c r="E92" s="188" t="s">
        <v>347</v>
      </c>
      <c r="F92" s="188" t="s">
        <v>81</v>
      </c>
      <c r="G92" s="188" t="s">
        <v>2629</v>
      </c>
      <c r="H92" s="188" t="s">
        <v>2053</v>
      </c>
      <c r="I92" s="188" t="s">
        <v>2416</v>
      </c>
      <c r="J92" s="188" t="s">
        <v>2630</v>
      </c>
      <c r="K92" s="188" t="s">
        <v>2631</v>
      </c>
      <c r="L92" s="188" t="s">
        <v>2632</v>
      </c>
      <c r="M92" s="188" t="s">
        <v>2633</v>
      </c>
      <c r="N92" s="188" t="s">
        <v>2469</v>
      </c>
      <c r="O92" s="188" t="s">
        <v>2634</v>
      </c>
      <c r="P92" s="188" t="s">
        <v>2635</v>
      </c>
      <c r="Q92" s="188" t="s">
        <v>2636</v>
      </c>
      <c r="R92" s="188" t="s">
        <v>2245</v>
      </c>
      <c r="S92" s="188" t="s">
        <v>2637</v>
      </c>
      <c r="T92" s="188" t="s">
        <v>2638</v>
      </c>
      <c r="U92" s="188" t="s">
        <v>2639</v>
      </c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54">
        <f t="shared" si="12"/>
        <v>15</v>
      </c>
      <c r="AX92" s="154">
        <v>15</v>
      </c>
      <c r="AY92" s="158">
        <f t="shared" si="13"/>
        <v>50</v>
      </c>
      <c r="AZ92" s="154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54"/>
      <c r="BM92" s="154"/>
      <c r="BN92" s="190">
        <f t="shared" si="15"/>
        <v>50</v>
      </c>
    </row>
    <row r="93" spans="1:66" x14ac:dyDescent="0.25">
      <c r="A93" s="188"/>
      <c r="B93" s="193">
        <f t="shared" si="11"/>
        <v>92</v>
      </c>
      <c r="C93" s="193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54"/>
      <c r="AX93" s="154"/>
      <c r="AY93" s="158"/>
      <c r="AZ93" s="154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54"/>
      <c r="BM93" s="154"/>
    </row>
    <row r="94" spans="1:66" x14ac:dyDescent="0.25">
      <c r="A94" s="188"/>
      <c r="B94" s="193">
        <f t="shared" si="11"/>
        <v>93</v>
      </c>
      <c r="C94" s="193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54"/>
      <c r="AX94" s="154"/>
      <c r="AY94" s="158"/>
      <c r="AZ94" s="154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54"/>
      <c r="BM94" s="154"/>
    </row>
    <row r="95" spans="1:66" x14ac:dyDescent="0.25">
      <c r="A95" s="188"/>
      <c r="B95" s="193">
        <f t="shared" si="11"/>
        <v>94</v>
      </c>
      <c r="C95" s="193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54"/>
      <c r="AX95" s="154"/>
      <c r="AY95" s="158"/>
      <c r="AZ95" s="154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54"/>
      <c r="BM95" s="154"/>
    </row>
    <row r="96" spans="1:66" x14ac:dyDescent="0.25">
      <c r="A96" s="188"/>
      <c r="B96" s="193">
        <f t="shared" si="11"/>
        <v>95</v>
      </c>
      <c r="C96" s="193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54"/>
      <c r="AX96" s="154"/>
      <c r="AY96" s="158"/>
      <c r="AZ96" s="154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54"/>
      <c r="BM96" s="154"/>
    </row>
    <row r="97" spans="1:71" x14ac:dyDescent="0.25">
      <c r="A97" s="188"/>
      <c r="B97" s="193">
        <f t="shared" si="11"/>
        <v>96</v>
      </c>
      <c r="C97" s="193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54"/>
      <c r="AX97" s="154"/>
      <c r="AY97" s="158"/>
      <c r="AZ97" s="154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54"/>
      <c r="BM97" s="154"/>
    </row>
    <row r="98" spans="1:71" x14ac:dyDescent="0.25">
      <c r="A98" s="188"/>
      <c r="B98" s="193">
        <f t="shared" si="11"/>
        <v>97</v>
      </c>
      <c r="C98" s="193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54"/>
      <c r="AX98" s="154"/>
      <c r="AY98" s="158"/>
      <c r="AZ98" s="154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54"/>
      <c r="BM98" s="154"/>
    </row>
    <row r="99" spans="1:71" x14ac:dyDescent="0.25">
      <c r="A99" s="188"/>
      <c r="B99" s="193">
        <f t="shared" si="11"/>
        <v>98</v>
      </c>
      <c r="C99" s="193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54"/>
      <c r="AX99" s="154"/>
      <c r="AY99" s="158"/>
      <c r="AZ99" s="154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54"/>
      <c r="BM99" s="154"/>
    </row>
    <row r="100" spans="1:71" x14ac:dyDescent="0.25">
      <c r="A100" s="188"/>
      <c r="B100" s="193">
        <f t="shared" si="11"/>
        <v>99</v>
      </c>
      <c r="C100" s="193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54"/>
      <c r="AX100" s="154"/>
      <c r="AY100" s="158"/>
      <c r="AZ100" s="154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54"/>
      <c r="BM100" s="154"/>
    </row>
    <row r="101" spans="1:71" x14ac:dyDescent="0.25">
      <c r="A101" s="188"/>
      <c r="B101" s="193">
        <f t="shared" si="11"/>
        <v>100</v>
      </c>
      <c r="C101" s="193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54"/>
      <c r="AX101" s="154"/>
      <c r="AY101" s="158"/>
      <c r="AZ101" s="154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54"/>
      <c r="BM101" s="154"/>
    </row>
    <row r="102" spans="1:71" x14ac:dyDescent="0.25">
      <c r="A102" s="188">
        <v>26</v>
      </c>
      <c r="B102" s="193">
        <f t="shared" si="11"/>
        <v>101</v>
      </c>
      <c r="C102" s="193">
        <v>101</v>
      </c>
      <c r="D102" s="188" t="s">
        <v>2640</v>
      </c>
      <c r="E102" s="188" t="s">
        <v>86</v>
      </c>
      <c r="F102" s="188" t="s">
        <v>2641</v>
      </c>
      <c r="G102" s="175" t="s">
        <v>2642</v>
      </c>
      <c r="H102" s="175" t="s">
        <v>2643</v>
      </c>
      <c r="I102" s="175" t="s">
        <v>2644</v>
      </c>
      <c r="J102" s="175" t="s">
        <v>2444</v>
      </c>
      <c r="K102" s="175" t="s">
        <v>2645</v>
      </c>
      <c r="L102" s="175" t="s">
        <v>2646</v>
      </c>
      <c r="M102" s="175" t="s">
        <v>2647</v>
      </c>
      <c r="N102" s="175" t="s">
        <v>2648</v>
      </c>
      <c r="O102" s="175" t="s">
        <v>2649</v>
      </c>
      <c r="P102" s="175" t="s">
        <v>2650</v>
      </c>
      <c r="Q102" s="175" t="s">
        <v>2163</v>
      </c>
      <c r="R102" s="175" t="s">
        <v>987</v>
      </c>
      <c r="S102" s="175" t="s">
        <v>2651</v>
      </c>
      <c r="T102" s="175" t="s">
        <v>2652</v>
      </c>
      <c r="U102" s="175" t="s">
        <v>2653</v>
      </c>
      <c r="V102" s="175" t="s">
        <v>2654</v>
      </c>
      <c r="W102" s="175" t="s">
        <v>2655</v>
      </c>
      <c r="X102" s="175" t="s">
        <v>2656</v>
      </c>
      <c r="Y102" s="175" t="s">
        <v>2657</v>
      </c>
      <c r="Z102" s="175" t="s">
        <v>2658</v>
      </c>
      <c r="AA102" s="175" t="s">
        <v>2659</v>
      </c>
      <c r="AB102" s="175" t="s">
        <v>2660</v>
      </c>
      <c r="AC102" s="175" t="s">
        <v>2661</v>
      </c>
      <c r="AD102" s="175" t="s">
        <v>2662</v>
      </c>
      <c r="AE102" s="175" t="s">
        <v>2663</v>
      </c>
      <c r="AF102" s="175" t="s">
        <v>2664</v>
      </c>
      <c r="AG102" s="175" t="s">
        <v>2665</v>
      </c>
      <c r="AH102" s="175" t="s">
        <v>2666</v>
      </c>
      <c r="AI102" s="175" t="s">
        <v>2667</v>
      </c>
      <c r="AJ102" s="175" t="s">
        <v>2668</v>
      </c>
      <c r="AT102" s="188"/>
      <c r="AU102" s="188"/>
      <c r="AV102" s="188"/>
      <c r="AW102" s="154">
        <f t="shared" ref="AW102:AW107" si="16">COUNTA(G102:AV102)</f>
        <v>30</v>
      </c>
      <c r="AX102" s="154">
        <v>30</v>
      </c>
      <c r="AY102" s="158">
        <f t="shared" ref="AY102:AY107" si="17">AW102*10/3</f>
        <v>100</v>
      </c>
      <c r="AZ102" s="154"/>
      <c r="BA102" s="181" t="s">
        <v>2129</v>
      </c>
      <c r="BB102" s="181"/>
      <c r="BC102" s="181"/>
      <c r="BD102" s="181"/>
      <c r="BE102" s="181"/>
      <c r="BF102" s="188"/>
      <c r="BG102" s="188"/>
      <c r="BH102" s="188"/>
      <c r="BI102" s="188"/>
      <c r="BJ102" s="188"/>
      <c r="BK102" s="188"/>
      <c r="BL102" s="154">
        <f>COUNTA(BA102:BK102)</f>
        <v>1</v>
      </c>
      <c r="BM102" s="154">
        <v>1</v>
      </c>
      <c r="BN102" s="190">
        <f t="shared" ref="BN102:BN107" si="18">AY102+BL102</f>
        <v>101</v>
      </c>
      <c r="BP102" s="184">
        <f>BN102+BO102</f>
        <v>101</v>
      </c>
      <c r="BQ102" s="186"/>
      <c r="BR102" s="186"/>
      <c r="BS102" s="186"/>
    </row>
    <row r="103" spans="1:71" x14ac:dyDescent="0.25">
      <c r="A103" s="188"/>
      <c r="B103" s="193">
        <f>B102+2</f>
        <v>103</v>
      </c>
      <c r="C103" s="193">
        <v>103</v>
      </c>
      <c r="D103" s="188" t="s">
        <v>2640</v>
      </c>
      <c r="E103" s="188" t="s">
        <v>87</v>
      </c>
      <c r="F103" s="188" t="s">
        <v>2641</v>
      </c>
      <c r="G103" s="175" t="s">
        <v>2669</v>
      </c>
      <c r="H103" s="175" t="s">
        <v>1538</v>
      </c>
      <c r="I103" s="175" t="s">
        <v>2670</v>
      </c>
      <c r="J103" s="175" t="s">
        <v>2671</v>
      </c>
      <c r="K103" s="175" t="s">
        <v>2672</v>
      </c>
      <c r="L103" s="175" t="s">
        <v>2673</v>
      </c>
      <c r="M103" s="175" t="s">
        <v>2674</v>
      </c>
      <c r="N103" s="175" t="s">
        <v>2328</v>
      </c>
      <c r="O103" s="175" t="s">
        <v>2675</v>
      </c>
      <c r="P103" s="175" t="s">
        <v>2676</v>
      </c>
      <c r="Q103" s="175" t="s">
        <v>2677</v>
      </c>
      <c r="R103" s="175" t="s">
        <v>2678</v>
      </c>
      <c r="S103" s="175" t="s">
        <v>2534</v>
      </c>
      <c r="T103" s="175" t="s">
        <v>2679</v>
      </c>
      <c r="U103" s="175" t="s">
        <v>1025</v>
      </c>
      <c r="V103" s="175" t="s">
        <v>2680</v>
      </c>
      <c r="W103" s="175" t="s">
        <v>2681</v>
      </c>
      <c r="X103" s="175" t="s">
        <v>2682</v>
      </c>
      <c r="Y103" s="175" t="s">
        <v>2683</v>
      </c>
      <c r="Z103" s="175" t="s">
        <v>2684</v>
      </c>
      <c r="AA103" s="175" t="s">
        <v>2685</v>
      </c>
      <c r="AB103" s="175" t="s">
        <v>2686</v>
      </c>
      <c r="AC103" s="175"/>
      <c r="AD103" s="175"/>
      <c r="AE103" s="175"/>
      <c r="AF103" s="175"/>
      <c r="AG103" s="175"/>
      <c r="AH103" s="175"/>
      <c r="AI103" s="175"/>
      <c r="AJ103" s="175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54">
        <f t="shared" si="16"/>
        <v>22</v>
      </c>
      <c r="AX103" s="154">
        <v>22</v>
      </c>
      <c r="AY103" s="158">
        <f t="shared" si="17"/>
        <v>73.333333333333329</v>
      </c>
      <c r="AZ103" s="154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54"/>
      <c r="BM103" s="154"/>
      <c r="BN103" s="190">
        <f t="shared" si="18"/>
        <v>73.333333333333329</v>
      </c>
      <c r="BP103" s="184">
        <f t="shared" ref="BP103:BP111" si="19">BN103+BO103</f>
        <v>73.333333333333329</v>
      </c>
      <c r="BQ103" s="186"/>
      <c r="BR103" s="186"/>
      <c r="BS103" s="186"/>
    </row>
    <row r="104" spans="1:71" x14ac:dyDescent="0.25">
      <c r="A104" s="188">
        <v>1</v>
      </c>
      <c r="B104" s="193">
        <f t="shared" ref="B104:B111" si="20">B103+2</f>
        <v>105</v>
      </c>
      <c r="C104" s="193">
        <v>105</v>
      </c>
      <c r="D104" s="188" t="s">
        <v>2640</v>
      </c>
      <c r="E104" s="188" t="s">
        <v>88</v>
      </c>
      <c r="F104" s="188" t="s">
        <v>2641</v>
      </c>
      <c r="G104" s="175" t="s">
        <v>2687</v>
      </c>
      <c r="H104" s="175" t="s">
        <v>2688</v>
      </c>
      <c r="I104" s="175" t="s">
        <v>2689</v>
      </c>
      <c r="J104" s="175" t="s">
        <v>2690</v>
      </c>
      <c r="K104" s="175" t="s">
        <v>2691</v>
      </c>
      <c r="L104" s="175" t="s">
        <v>2692</v>
      </c>
      <c r="M104" s="175" t="s">
        <v>2693</v>
      </c>
      <c r="N104" s="175" t="s">
        <v>2694</v>
      </c>
      <c r="O104" s="175" t="s">
        <v>2695</v>
      </c>
      <c r="P104" s="175" t="s">
        <v>2696</v>
      </c>
      <c r="Q104" s="175" t="s">
        <v>2697</v>
      </c>
      <c r="R104" s="175" t="s">
        <v>2135</v>
      </c>
      <c r="S104" s="175" t="s">
        <v>2698</v>
      </c>
      <c r="T104" s="175" t="s">
        <v>2699</v>
      </c>
      <c r="U104" s="175" t="s">
        <v>2700</v>
      </c>
      <c r="V104" s="175" t="s">
        <v>2701</v>
      </c>
      <c r="W104" s="175" t="s">
        <v>2702</v>
      </c>
      <c r="X104" s="175" t="s">
        <v>2703</v>
      </c>
      <c r="Y104" s="175" t="s">
        <v>2704</v>
      </c>
      <c r="Z104" s="175" t="s">
        <v>2705</v>
      </c>
      <c r="AA104" s="175" t="s">
        <v>2706</v>
      </c>
      <c r="AB104" s="175" t="s">
        <v>2707</v>
      </c>
      <c r="AC104" s="175" t="s">
        <v>2708</v>
      </c>
      <c r="AD104" s="175" t="s">
        <v>2709</v>
      </c>
      <c r="AE104" s="175" t="s">
        <v>2048</v>
      </c>
      <c r="AF104" s="175" t="s">
        <v>2710</v>
      </c>
      <c r="AG104" s="175" t="s">
        <v>2711</v>
      </c>
      <c r="AH104" s="175" t="s">
        <v>2712</v>
      </c>
      <c r="AI104" s="175" t="s">
        <v>2713</v>
      </c>
      <c r="AJ104" s="175" t="s">
        <v>2714</v>
      </c>
      <c r="AK104" s="175" t="s">
        <v>2000</v>
      </c>
      <c r="AL104" s="175" t="s">
        <v>2715</v>
      </c>
      <c r="AM104" s="175" t="s">
        <v>2716</v>
      </c>
      <c r="AN104" s="188"/>
      <c r="AW104" s="154">
        <f t="shared" si="16"/>
        <v>33</v>
      </c>
      <c r="AX104" s="154">
        <v>33</v>
      </c>
      <c r="AY104" s="158">
        <f t="shared" si="17"/>
        <v>110</v>
      </c>
      <c r="AZ104" s="188"/>
      <c r="BA104" s="188" t="s">
        <v>2717</v>
      </c>
      <c r="BB104" s="181" t="s">
        <v>2718</v>
      </c>
      <c r="BC104" s="181" t="s">
        <v>2719</v>
      </c>
      <c r="BD104" s="181" t="s">
        <v>2720</v>
      </c>
      <c r="BE104" s="181" t="s">
        <v>2721</v>
      </c>
      <c r="BF104" s="181" t="s">
        <v>2722</v>
      </c>
      <c r="BG104" s="181" t="s">
        <v>2723</v>
      </c>
      <c r="BH104" s="181" t="s">
        <v>2724</v>
      </c>
      <c r="BI104" s="188"/>
      <c r="BJ104" s="188"/>
      <c r="BK104" s="188"/>
      <c r="BL104" s="154">
        <v>8</v>
      </c>
      <c r="BM104" s="154">
        <v>8</v>
      </c>
      <c r="BN104" s="190">
        <f t="shared" si="18"/>
        <v>118</v>
      </c>
      <c r="BO104" s="171">
        <v>0.1489</v>
      </c>
      <c r="BP104" s="184">
        <f t="shared" si="19"/>
        <v>118.1489</v>
      </c>
    </row>
    <row r="105" spans="1:71" x14ac:dyDescent="0.25">
      <c r="A105" s="188">
        <v>2</v>
      </c>
      <c r="B105" s="193">
        <f t="shared" si="20"/>
        <v>107</v>
      </c>
      <c r="C105" s="193">
        <v>107</v>
      </c>
      <c r="D105" s="188" t="s">
        <v>2640</v>
      </c>
      <c r="E105" s="188" t="s">
        <v>89</v>
      </c>
      <c r="F105" s="188" t="s">
        <v>2641</v>
      </c>
      <c r="G105" s="175" t="s">
        <v>2725</v>
      </c>
      <c r="H105" s="175" t="s">
        <v>2726</v>
      </c>
      <c r="I105" s="175" t="s">
        <v>2727</v>
      </c>
      <c r="J105" s="175" t="s">
        <v>955</v>
      </c>
      <c r="K105" s="175" t="s">
        <v>2728</v>
      </c>
      <c r="L105" s="175" t="s">
        <v>2360</v>
      </c>
      <c r="M105" s="175" t="s">
        <v>1662</v>
      </c>
      <c r="N105" s="175" t="s">
        <v>2281</v>
      </c>
      <c r="O105" s="175" t="s">
        <v>2729</v>
      </c>
      <c r="P105" s="175" t="s">
        <v>1315</v>
      </c>
      <c r="Q105" s="175" t="s">
        <v>2730</v>
      </c>
      <c r="R105" s="175" t="s">
        <v>2731</v>
      </c>
      <c r="S105" s="175" t="s">
        <v>2732</v>
      </c>
      <c r="T105" s="175" t="s">
        <v>2669</v>
      </c>
      <c r="U105" s="175" t="s">
        <v>2733</v>
      </c>
      <c r="V105" s="175" t="s">
        <v>2734</v>
      </c>
      <c r="W105" s="175" t="s">
        <v>1262</v>
      </c>
      <c r="X105" s="175" t="s">
        <v>2735</v>
      </c>
      <c r="Y105" s="175" t="s">
        <v>2736</v>
      </c>
      <c r="Z105" s="175" t="s">
        <v>2737</v>
      </c>
      <c r="AA105" s="175" t="s">
        <v>2738</v>
      </c>
      <c r="AB105" s="175" t="s">
        <v>2739</v>
      </c>
      <c r="AC105" s="175" t="s">
        <v>2740</v>
      </c>
      <c r="AD105" s="175" t="s">
        <v>2741</v>
      </c>
      <c r="AE105" s="175" t="s">
        <v>2742</v>
      </c>
      <c r="AF105" s="175" t="s">
        <v>2743</v>
      </c>
      <c r="AG105" s="175" t="s">
        <v>2744</v>
      </c>
      <c r="AH105" s="175" t="s">
        <v>2745</v>
      </c>
      <c r="AI105" s="175" t="s">
        <v>2746</v>
      </c>
      <c r="AJ105" s="175" t="s">
        <v>2747</v>
      </c>
      <c r="AT105" s="188"/>
      <c r="AU105" s="188"/>
      <c r="AV105" s="188"/>
      <c r="AW105" s="154">
        <f t="shared" si="16"/>
        <v>30</v>
      </c>
      <c r="AX105" s="154">
        <v>30</v>
      </c>
      <c r="AY105" s="158">
        <f t="shared" si="17"/>
        <v>100</v>
      </c>
      <c r="AZ105" s="154"/>
      <c r="BA105" s="181" t="s">
        <v>2748</v>
      </c>
      <c r="BB105" s="181" t="s">
        <v>862</v>
      </c>
      <c r="BC105" s="181" t="s">
        <v>2749</v>
      </c>
      <c r="BD105" s="181" t="s">
        <v>2750</v>
      </c>
      <c r="BE105" s="181" t="s">
        <v>2155</v>
      </c>
      <c r="BF105" s="173">
        <v>4.3148148148148147E-3</v>
      </c>
      <c r="BG105" s="173">
        <v>4.5231481481481485E-3</v>
      </c>
      <c r="BH105" s="173">
        <v>4.5115740740740741E-3</v>
      </c>
      <c r="BI105" s="173">
        <v>4.4074074074074076E-3</v>
      </c>
      <c r="BJ105" s="188"/>
      <c r="BK105" s="188"/>
      <c r="BL105" s="154">
        <f>COUNTA(BA105:BK105)</f>
        <v>9</v>
      </c>
      <c r="BM105" s="154">
        <v>9</v>
      </c>
      <c r="BN105" s="190">
        <f t="shared" si="18"/>
        <v>109</v>
      </c>
      <c r="BO105" s="171"/>
      <c r="BP105" s="184">
        <f t="shared" si="19"/>
        <v>109</v>
      </c>
    </row>
    <row r="106" spans="1:71" x14ac:dyDescent="0.25">
      <c r="A106" s="188">
        <v>3</v>
      </c>
      <c r="B106" s="193">
        <f t="shared" si="20"/>
        <v>109</v>
      </c>
      <c r="C106" s="193">
        <v>109</v>
      </c>
      <c r="D106" s="188" t="s">
        <v>2640</v>
      </c>
      <c r="E106" s="188" t="s">
        <v>90</v>
      </c>
      <c r="F106" s="188" t="s">
        <v>2641</v>
      </c>
      <c r="G106" s="175" t="s">
        <v>2751</v>
      </c>
      <c r="H106" s="175" t="s">
        <v>2752</v>
      </c>
      <c r="I106" s="175" t="s">
        <v>2753</v>
      </c>
      <c r="J106" s="175" t="s">
        <v>2754</v>
      </c>
      <c r="K106" s="175" t="s">
        <v>2755</v>
      </c>
      <c r="L106" s="175" t="s">
        <v>2756</v>
      </c>
      <c r="M106" s="175" t="s">
        <v>2757</v>
      </c>
      <c r="N106" s="175" t="s">
        <v>2758</v>
      </c>
      <c r="O106" s="175" t="s">
        <v>2759</v>
      </c>
      <c r="P106" s="175" t="s">
        <v>2760</v>
      </c>
      <c r="Q106" s="175" t="s">
        <v>2761</v>
      </c>
      <c r="R106" s="175" t="s">
        <v>2762</v>
      </c>
      <c r="S106" s="175" t="s">
        <v>2763</v>
      </c>
      <c r="T106" s="175" t="s">
        <v>2764</v>
      </c>
      <c r="U106" s="175" t="s">
        <v>2765</v>
      </c>
      <c r="V106" s="175" t="s">
        <v>2766</v>
      </c>
      <c r="W106" s="175" t="s">
        <v>2767</v>
      </c>
      <c r="X106" s="175" t="s">
        <v>2768</v>
      </c>
      <c r="Y106" s="175" t="s">
        <v>2769</v>
      </c>
      <c r="Z106" s="175" t="s">
        <v>1842</v>
      </c>
      <c r="AA106" s="175" t="s">
        <v>2770</v>
      </c>
      <c r="AB106" s="175" t="s">
        <v>2771</v>
      </c>
      <c r="AC106" s="175" t="s">
        <v>2772</v>
      </c>
      <c r="AD106" s="175" t="s">
        <v>2773</v>
      </c>
      <c r="AE106" s="175" t="s">
        <v>2774</v>
      </c>
      <c r="AF106" s="175" t="s">
        <v>1555</v>
      </c>
      <c r="AG106" s="175" t="s">
        <v>2775</v>
      </c>
      <c r="AH106" s="175" t="s">
        <v>2776</v>
      </c>
      <c r="AI106" s="175" t="s">
        <v>842</v>
      </c>
      <c r="AJ106" s="175" t="s">
        <v>2777</v>
      </c>
      <c r="AK106" s="175" t="s">
        <v>2778</v>
      </c>
      <c r="AL106" s="175" t="s">
        <v>2761</v>
      </c>
      <c r="AM106" s="175" t="s">
        <v>2779</v>
      </c>
      <c r="AN106" s="175" t="s">
        <v>2780</v>
      </c>
      <c r="AO106" s="175" t="s">
        <v>2781</v>
      </c>
      <c r="AP106" s="175" t="s">
        <v>2782</v>
      </c>
      <c r="AQ106" s="175" t="s">
        <v>2783</v>
      </c>
      <c r="AW106" s="154">
        <f t="shared" si="16"/>
        <v>37</v>
      </c>
      <c r="AX106" s="154">
        <v>37</v>
      </c>
      <c r="AY106" s="158">
        <f t="shared" si="17"/>
        <v>123.33333333333333</v>
      </c>
      <c r="AZ106" s="154"/>
      <c r="BA106" s="181" t="s">
        <v>2784</v>
      </c>
      <c r="BB106" s="181" t="s">
        <v>2785</v>
      </c>
      <c r="BC106" s="181" t="s">
        <v>2786</v>
      </c>
      <c r="BD106" s="181" t="s">
        <v>2787</v>
      </c>
      <c r="BE106" s="181" t="s">
        <v>2788</v>
      </c>
      <c r="BF106" s="181" t="s">
        <v>2789</v>
      </c>
      <c r="BG106" s="181" t="s">
        <v>2790</v>
      </c>
      <c r="BH106" s="181" t="s">
        <v>2791</v>
      </c>
      <c r="BI106" s="181" t="s">
        <v>2792</v>
      </c>
      <c r="BJ106" s="181"/>
      <c r="BK106" s="188"/>
      <c r="BL106" s="154">
        <f>COUNTA(BA106:BK106)</f>
        <v>9</v>
      </c>
      <c r="BM106" s="154">
        <v>9</v>
      </c>
      <c r="BN106" s="190">
        <f t="shared" si="18"/>
        <v>132.33333333333331</v>
      </c>
      <c r="BO106" s="171">
        <v>0.43969999999999998</v>
      </c>
      <c r="BP106" s="184">
        <f t="shared" si="19"/>
        <v>132.7730333333333</v>
      </c>
    </row>
    <row r="107" spans="1:71" x14ac:dyDescent="0.25">
      <c r="A107" s="188">
        <v>4</v>
      </c>
      <c r="B107" s="193">
        <f t="shared" si="20"/>
        <v>111</v>
      </c>
      <c r="C107" s="193">
        <v>111</v>
      </c>
      <c r="D107" s="188" t="s">
        <v>2640</v>
      </c>
      <c r="E107" s="188" t="s">
        <v>91</v>
      </c>
      <c r="F107" s="188" t="s">
        <v>2641</v>
      </c>
      <c r="G107" s="175" t="s">
        <v>748</v>
      </c>
      <c r="H107" s="175" t="s">
        <v>2793</v>
      </c>
      <c r="I107" s="175" t="s">
        <v>1741</v>
      </c>
      <c r="J107" s="175" t="s">
        <v>835</v>
      </c>
      <c r="K107" s="175" t="s">
        <v>2794</v>
      </c>
      <c r="L107" s="175" t="s">
        <v>2795</v>
      </c>
      <c r="M107" s="175" t="s">
        <v>2796</v>
      </c>
      <c r="N107" s="175" t="s">
        <v>2797</v>
      </c>
      <c r="O107" s="175" t="s">
        <v>2798</v>
      </c>
      <c r="P107" s="175" t="s">
        <v>2799</v>
      </c>
      <c r="Q107" s="175" t="s">
        <v>2800</v>
      </c>
      <c r="R107" s="175" t="s">
        <v>2801</v>
      </c>
      <c r="S107" s="175" t="s">
        <v>2802</v>
      </c>
      <c r="T107" s="175" t="s">
        <v>2803</v>
      </c>
      <c r="U107" s="175" t="s">
        <v>2804</v>
      </c>
      <c r="V107" s="175" t="s">
        <v>2805</v>
      </c>
      <c r="W107" s="175" t="s">
        <v>2806</v>
      </c>
      <c r="X107" s="175" t="s">
        <v>2807</v>
      </c>
      <c r="Y107" s="175" t="s">
        <v>1136</v>
      </c>
      <c r="Z107" s="175" t="s">
        <v>2808</v>
      </c>
      <c r="AA107" s="175" t="s">
        <v>2809</v>
      </c>
      <c r="AB107" s="175" t="s">
        <v>2810</v>
      </c>
      <c r="AC107" s="175" t="s">
        <v>2811</v>
      </c>
      <c r="AD107" s="175" t="s">
        <v>2812</v>
      </c>
      <c r="AE107" s="175" t="s">
        <v>2141</v>
      </c>
      <c r="AF107" s="175" t="s">
        <v>2813</v>
      </c>
      <c r="AG107" s="175" t="s">
        <v>2814</v>
      </c>
      <c r="AH107" s="175" t="s">
        <v>2530</v>
      </c>
      <c r="AI107" s="175" t="s">
        <v>2815</v>
      </c>
      <c r="AJ107" s="175" t="s">
        <v>2816</v>
      </c>
      <c r="AK107" s="175" t="s">
        <v>2817</v>
      </c>
      <c r="AL107" s="175" t="s">
        <v>2818</v>
      </c>
      <c r="AM107" s="175" t="s">
        <v>2819</v>
      </c>
      <c r="AN107" s="175" t="s">
        <v>2820</v>
      </c>
      <c r="AW107" s="154">
        <f t="shared" si="16"/>
        <v>34</v>
      </c>
      <c r="AX107" s="154">
        <v>34</v>
      </c>
      <c r="AY107" s="158">
        <f t="shared" si="17"/>
        <v>113.33333333333333</v>
      </c>
      <c r="AZ107" s="154"/>
      <c r="BA107" s="181" t="s">
        <v>2821</v>
      </c>
      <c r="BB107" s="181" t="s">
        <v>2822</v>
      </c>
      <c r="BC107" s="181" t="s">
        <v>2823</v>
      </c>
      <c r="BD107" s="181" t="s">
        <v>2224</v>
      </c>
      <c r="BE107" s="181" t="s">
        <v>2824</v>
      </c>
      <c r="BF107" s="181" t="s">
        <v>2825</v>
      </c>
      <c r="BG107" s="181" t="s">
        <v>2826</v>
      </c>
      <c r="BH107" s="181" t="s">
        <v>2827</v>
      </c>
      <c r="BI107" s="181" t="s">
        <v>2828</v>
      </c>
      <c r="BJ107" s="181" t="s">
        <v>2829</v>
      </c>
      <c r="BK107" s="188"/>
      <c r="BL107" s="154">
        <f>COUNTA(BA107:BK107)</f>
        <v>10</v>
      </c>
      <c r="BM107" s="154">
        <v>10</v>
      </c>
      <c r="BN107" s="190">
        <f t="shared" si="18"/>
        <v>123.33333333333333</v>
      </c>
      <c r="BO107" s="171"/>
      <c r="BP107" s="184">
        <f t="shared" si="19"/>
        <v>123.33333333333333</v>
      </c>
    </row>
    <row r="108" spans="1:71" x14ac:dyDescent="0.25">
      <c r="A108" s="188"/>
      <c r="B108" s="193">
        <f t="shared" si="20"/>
        <v>113</v>
      </c>
      <c r="C108" s="193"/>
      <c r="D108" s="188"/>
      <c r="E108" s="188"/>
      <c r="F108" s="188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W108" s="154"/>
      <c r="AX108" s="154"/>
      <c r="AY108" s="158"/>
      <c r="AZ108" s="154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8"/>
      <c r="BL108" s="154"/>
      <c r="BM108" s="154"/>
      <c r="BO108" s="171"/>
      <c r="BP108" s="184">
        <f t="shared" si="19"/>
        <v>0</v>
      </c>
    </row>
    <row r="109" spans="1:71" x14ac:dyDescent="0.25">
      <c r="A109" s="188">
        <v>5</v>
      </c>
      <c r="B109" s="193">
        <f t="shared" si="20"/>
        <v>115</v>
      </c>
      <c r="C109" s="193">
        <v>115</v>
      </c>
      <c r="D109" s="188" t="s">
        <v>2640</v>
      </c>
      <c r="E109" s="188" t="s">
        <v>92</v>
      </c>
      <c r="F109" s="188" t="s">
        <v>2641</v>
      </c>
      <c r="G109" s="175" t="s">
        <v>2830</v>
      </c>
      <c r="H109" s="175" t="s">
        <v>2831</v>
      </c>
      <c r="I109" s="175" t="s">
        <v>2832</v>
      </c>
      <c r="J109" s="175" t="s">
        <v>2833</v>
      </c>
      <c r="K109" s="175" t="s">
        <v>2834</v>
      </c>
      <c r="L109" s="175" t="s">
        <v>2835</v>
      </c>
      <c r="M109" s="175" t="s">
        <v>2836</v>
      </c>
      <c r="N109" s="175" t="s">
        <v>2837</v>
      </c>
      <c r="O109" s="175" t="s">
        <v>2838</v>
      </c>
      <c r="P109" s="175" t="s">
        <v>2839</v>
      </c>
      <c r="Q109" s="175" t="s">
        <v>2840</v>
      </c>
      <c r="R109" s="175" t="s">
        <v>2841</v>
      </c>
      <c r="S109" s="175" t="s">
        <v>2842</v>
      </c>
      <c r="T109" s="175" t="s">
        <v>2843</v>
      </c>
      <c r="U109" s="175" t="s">
        <v>2844</v>
      </c>
      <c r="V109" s="175" t="s">
        <v>2845</v>
      </c>
      <c r="W109" s="175" t="s">
        <v>2846</v>
      </c>
      <c r="X109" s="175" t="s">
        <v>2847</v>
      </c>
      <c r="Y109" s="175" t="s">
        <v>2848</v>
      </c>
      <c r="Z109" s="175" t="s">
        <v>2849</v>
      </c>
      <c r="AA109" s="175" t="s">
        <v>2850</v>
      </c>
      <c r="AB109" s="175" t="s">
        <v>2851</v>
      </c>
      <c r="AC109" s="175" t="s">
        <v>1833</v>
      </c>
      <c r="AD109" s="175" t="s">
        <v>2771</v>
      </c>
      <c r="AE109" s="175" t="s">
        <v>2852</v>
      </c>
      <c r="AF109" s="175" t="s">
        <v>2853</v>
      </c>
      <c r="AG109" s="175" t="s">
        <v>2854</v>
      </c>
      <c r="AH109" s="175" t="s">
        <v>2855</v>
      </c>
      <c r="AI109" s="175" t="s">
        <v>2856</v>
      </c>
      <c r="AJ109" s="175" t="s">
        <v>2857</v>
      </c>
      <c r="AK109" s="175" t="s">
        <v>2858</v>
      </c>
      <c r="AL109" s="175" t="s">
        <v>2859</v>
      </c>
      <c r="AM109" s="175" t="s">
        <v>2860</v>
      </c>
      <c r="AN109" s="175" t="s">
        <v>2861</v>
      </c>
      <c r="AO109" s="175" t="s">
        <v>2862</v>
      </c>
      <c r="AP109" s="175" t="s">
        <v>2137</v>
      </c>
      <c r="AQ109" s="175" t="s">
        <v>1496</v>
      </c>
      <c r="AR109" s="175" t="s">
        <v>2863</v>
      </c>
      <c r="AS109" s="175" t="s">
        <v>2864</v>
      </c>
      <c r="AT109" s="175" t="s">
        <v>2865</v>
      </c>
      <c r="AU109" s="175" t="s">
        <v>2866</v>
      </c>
      <c r="AV109" s="175" t="s">
        <v>2867</v>
      </c>
      <c r="AW109" s="154">
        <f>COUNTA(G109:AV109)</f>
        <v>42</v>
      </c>
      <c r="AX109" s="154">
        <v>42</v>
      </c>
      <c r="AY109" s="158">
        <f>AW109*10/3</f>
        <v>140</v>
      </c>
      <c r="AZ109" s="154"/>
      <c r="BA109" s="181" t="s">
        <v>2868</v>
      </c>
      <c r="BB109" s="181" t="s">
        <v>2869</v>
      </c>
      <c r="BC109" s="181" t="s">
        <v>2870</v>
      </c>
      <c r="BD109" s="181" t="s">
        <v>1884</v>
      </c>
      <c r="BE109" s="181" t="s">
        <v>1884</v>
      </c>
      <c r="BF109" s="181" t="s">
        <v>1884</v>
      </c>
      <c r="BG109" s="181" t="s">
        <v>1884</v>
      </c>
      <c r="BH109" s="181" t="s">
        <v>2871</v>
      </c>
      <c r="BI109" s="181" t="s">
        <v>2872</v>
      </c>
      <c r="BJ109" s="181" t="s">
        <v>2873</v>
      </c>
      <c r="BK109" s="181" t="s">
        <v>2874</v>
      </c>
      <c r="BL109" s="154">
        <f>COUNTA(BA109:BK109)</f>
        <v>11</v>
      </c>
      <c r="BM109" s="154">
        <v>11</v>
      </c>
      <c r="BN109" s="190">
        <f>AY109+BL109</f>
        <v>151</v>
      </c>
      <c r="BO109" s="171">
        <v>1.61E-2</v>
      </c>
      <c r="BP109" s="184">
        <f t="shared" si="19"/>
        <v>151.01609999999999</v>
      </c>
    </row>
    <row r="110" spans="1:71" x14ac:dyDescent="0.25">
      <c r="A110" s="188">
        <v>6</v>
      </c>
      <c r="B110" s="193">
        <f t="shared" si="20"/>
        <v>117</v>
      </c>
      <c r="C110" s="193">
        <v>117</v>
      </c>
      <c r="D110" s="188" t="s">
        <v>2640</v>
      </c>
      <c r="E110" s="188" t="s">
        <v>93</v>
      </c>
      <c r="F110" s="188" t="s">
        <v>2641</v>
      </c>
      <c r="G110" s="175" t="s">
        <v>2875</v>
      </c>
      <c r="H110" s="175" t="s">
        <v>2876</v>
      </c>
      <c r="I110" s="175" t="s">
        <v>2877</v>
      </c>
      <c r="J110" s="175" t="s">
        <v>2878</v>
      </c>
      <c r="K110" s="175" t="s">
        <v>2879</v>
      </c>
      <c r="L110" s="175" t="s">
        <v>2880</v>
      </c>
      <c r="M110" s="175" t="s">
        <v>2881</v>
      </c>
      <c r="N110" s="175" t="s">
        <v>2882</v>
      </c>
      <c r="O110" s="175" t="s">
        <v>2883</v>
      </c>
      <c r="P110" s="175" t="s">
        <v>709</v>
      </c>
      <c r="Q110" s="175" t="s">
        <v>2884</v>
      </c>
      <c r="R110" s="175" t="s">
        <v>2885</v>
      </c>
      <c r="S110" s="175" t="s">
        <v>2886</v>
      </c>
      <c r="T110" s="175" t="s">
        <v>2887</v>
      </c>
      <c r="U110" s="175" t="s">
        <v>2888</v>
      </c>
      <c r="V110" s="175" t="s">
        <v>1582</v>
      </c>
      <c r="W110" s="175" t="s">
        <v>2802</v>
      </c>
      <c r="X110" s="175" t="s">
        <v>2889</v>
      </c>
      <c r="Y110" s="175" t="s">
        <v>2890</v>
      </c>
      <c r="Z110" s="175" t="s">
        <v>2891</v>
      </c>
      <c r="AA110" s="175" t="s">
        <v>2744</v>
      </c>
      <c r="AB110" s="175" t="s">
        <v>2892</v>
      </c>
      <c r="AC110" s="175" t="s">
        <v>2321</v>
      </c>
      <c r="AD110" s="175" t="s">
        <v>2893</v>
      </c>
      <c r="AE110" s="175" t="s">
        <v>676</v>
      </c>
      <c r="AF110" s="175" t="s">
        <v>2417</v>
      </c>
      <c r="AG110" s="175" t="s">
        <v>2523</v>
      </c>
      <c r="AH110" s="175" t="s">
        <v>2894</v>
      </c>
      <c r="AI110" s="175" t="s">
        <v>2895</v>
      </c>
      <c r="AR110" s="188"/>
      <c r="AS110" s="188"/>
      <c r="AT110" s="188"/>
      <c r="AU110" s="188"/>
      <c r="AV110" s="188"/>
      <c r="AW110" s="154">
        <f>COUNTA(G110:AV110)</f>
        <v>29</v>
      </c>
      <c r="AX110" s="154">
        <v>29</v>
      </c>
      <c r="AY110" s="158">
        <f>AW110*10/3</f>
        <v>96.666666666666671</v>
      </c>
      <c r="AZ110" s="154"/>
      <c r="BA110" s="181" t="s">
        <v>2896</v>
      </c>
      <c r="BB110" s="181" t="s">
        <v>2897</v>
      </c>
      <c r="BC110" s="181" t="s">
        <v>2898</v>
      </c>
      <c r="BD110" s="181" t="s">
        <v>2899</v>
      </c>
      <c r="BE110" s="181" t="s">
        <v>2900</v>
      </c>
      <c r="BF110" s="181" t="s">
        <v>2901</v>
      </c>
      <c r="BG110" s="181" t="s">
        <v>2902</v>
      </c>
      <c r="BH110" s="181" t="s">
        <v>2903</v>
      </c>
      <c r="BI110" s="188"/>
      <c r="BJ110" s="188"/>
      <c r="BK110" s="188"/>
      <c r="BL110" s="154">
        <f>COUNTA(BA110:BK110)</f>
        <v>8</v>
      </c>
      <c r="BM110" s="154">
        <v>8</v>
      </c>
      <c r="BN110" s="190">
        <f>AY110+BL110</f>
        <v>104.66666666666667</v>
      </c>
      <c r="BO110" s="171">
        <v>0.42799999999999999</v>
      </c>
      <c r="BP110" s="184">
        <f t="shared" si="19"/>
        <v>105.09466666666667</v>
      </c>
    </row>
    <row r="111" spans="1:71" x14ac:dyDescent="0.25">
      <c r="A111" s="188">
        <v>7</v>
      </c>
      <c r="B111" s="193">
        <f t="shared" si="20"/>
        <v>119</v>
      </c>
      <c r="C111" s="193">
        <v>119</v>
      </c>
      <c r="D111" s="188" t="s">
        <v>2640</v>
      </c>
      <c r="E111" s="188" t="s">
        <v>94</v>
      </c>
      <c r="F111" s="188" t="s">
        <v>2641</v>
      </c>
      <c r="G111" s="175" t="s">
        <v>2904</v>
      </c>
      <c r="H111" s="175" t="s">
        <v>2905</v>
      </c>
      <c r="I111" s="175" t="s">
        <v>2906</v>
      </c>
      <c r="J111" s="175" t="s">
        <v>2473</v>
      </c>
      <c r="K111" s="175" t="s">
        <v>2045</v>
      </c>
      <c r="L111" s="175" t="s">
        <v>1220</v>
      </c>
      <c r="M111" s="175" t="s">
        <v>2907</v>
      </c>
      <c r="N111" s="175" t="s">
        <v>2908</v>
      </c>
      <c r="O111" s="175" t="s">
        <v>2909</v>
      </c>
      <c r="P111" s="175" t="s">
        <v>2910</v>
      </c>
      <c r="Q111" s="175" t="s">
        <v>1943</v>
      </c>
      <c r="R111" s="175" t="s">
        <v>2911</v>
      </c>
      <c r="S111" s="175" t="s">
        <v>2912</v>
      </c>
      <c r="T111" s="175" t="s">
        <v>2913</v>
      </c>
      <c r="U111" s="175" t="s">
        <v>2914</v>
      </c>
      <c r="V111" s="175" t="s">
        <v>2915</v>
      </c>
      <c r="W111" s="175" t="s">
        <v>2916</v>
      </c>
      <c r="X111" s="175" t="s">
        <v>2917</v>
      </c>
      <c r="Y111" s="175" t="s">
        <v>2918</v>
      </c>
      <c r="Z111" s="175" t="s">
        <v>2919</v>
      </c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54">
        <f>COUNTA(G111:AV111)</f>
        <v>20</v>
      </c>
      <c r="AX111" s="154">
        <v>20</v>
      </c>
      <c r="AY111" s="158">
        <f>AW111*10/3</f>
        <v>66.666666666666671</v>
      </c>
      <c r="AZ111" s="154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54"/>
      <c r="BM111" s="154"/>
      <c r="BN111" s="190">
        <f>AY111+BL111</f>
        <v>66.666666666666671</v>
      </c>
      <c r="BO111" s="171"/>
      <c r="BP111" s="184">
        <f t="shared" si="19"/>
        <v>66.666666666666671</v>
      </c>
    </row>
    <row r="112" spans="1:71" x14ac:dyDescent="0.25">
      <c r="A112" s="188">
        <v>8</v>
      </c>
      <c r="B112" s="193"/>
      <c r="C112" s="193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54"/>
      <c r="AX112" s="154"/>
      <c r="AY112" s="158"/>
      <c r="AZ112" s="154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54"/>
      <c r="BM112" s="154"/>
    </row>
    <row r="113" spans="1:68" x14ac:dyDescent="0.25">
      <c r="A113" s="188">
        <v>9</v>
      </c>
      <c r="B113" s="193"/>
      <c r="C113" s="193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54"/>
      <c r="AX113" s="154"/>
      <c r="AY113" s="158"/>
      <c r="AZ113" s="154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54"/>
      <c r="BM113" s="154"/>
    </row>
    <row r="114" spans="1:68" x14ac:dyDescent="0.25">
      <c r="A114" s="186"/>
      <c r="B114" s="191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59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57"/>
      <c r="BO114" s="162"/>
      <c r="BP114" s="186"/>
    </row>
    <row r="115" spans="1:68" x14ac:dyDescent="0.25">
      <c r="A115" s="188"/>
      <c r="B115" s="193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54"/>
      <c r="AX115" s="154"/>
      <c r="AY115" s="158"/>
      <c r="AZ115" s="154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54"/>
      <c r="BM115" s="154"/>
    </row>
    <row r="116" spans="1:68" x14ac:dyDescent="0.25">
      <c r="A116" s="188"/>
      <c r="B116" s="193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54"/>
      <c r="AX116" s="154"/>
      <c r="AY116" s="158"/>
      <c r="AZ116" s="154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54"/>
      <c r="BM116" s="154"/>
    </row>
    <row r="117" spans="1:68" x14ac:dyDescent="0.25">
      <c r="AW117" s="154"/>
      <c r="AX117" s="154"/>
      <c r="AY117" s="158"/>
      <c r="AZ117" s="1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9"/>
  <sheetViews>
    <sheetView tabSelected="1" workbookViewId="0">
      <pane xSplit="7" ySplit="2" topLeftCell="H66" activePane="bottomRight" state="frozen"/>
      <selection pane="topRight" activeCell="H1" sqref="H1"/>
      <selection pane="bottomLeft" activeCell="A3" sqref="A3"/>
      <selection pane="bottomRight" activeCell="I87" sqref="I87"/>
    </sheetView>
  </sheetViews>
  <sheetFormatPr defaultRowHeight="15" x14ac:dyDescent="0.25"/>
  <cols>
    <col min="1" max="1" width="9.140625" style="187"/>
    <col min="2" max="2" width="9.140625" style="189"/>
    <col min="3" max="3" width="10.5703125" style="187" bestFit="1" customWidth="1"/>
    <col min="4" max="4" width="24.28515625" style="187" customWidth="1"/>
    <col min="5" max="7" width="11.85546875" style="189" customWidth="1"/>
    <col min="8" max="9" width="9.5703125" style="187" bestFit="1" customWidth="1"/>
    <col min="10" max="21" width="9.140625" style="187"/>
    <col min="22" max="22" width="9.140625" style="182"/>
    <col min="23" max="36" width="9.140625" style="187"/>
    <col min="37" max="37" width="9.140625" style="182"/>
    <col min="38" max="48" width="9.140625" style="187"/>
    <col min="49" max="49" width="9.140625" style="187" customWidth="1"/>
    <col min="50" max="50" width="9.42578125" style="187" hidden="1" customWidth="1"/>
    <col min="51" max="51" width="9.42578125" style="187" customWidth="1"/>
    <col min="52" max="52" width="8.5703125" style="190" customWidth="1"/>
    <col min="53" max="53" width="12" style="187" customWidth="1"/>
    <col min="54" max="54" width="12" style="189" customWidth="1"/>
    <col min="55" max="64" width="9.140625" style="187"/>
    <col min="65" max="67" width="9.7109375" style="187" customWidth="1"/>
    <col min="68" max="68" width="17" style="190" bestFit="1" customWidth="1"/>
    <col min="69" max="69" width="13.5703125" style="187" bestFit="1" customWidth="1"/>
    <col min="70" max="16384" width="9.140625" style="187"/>
  </cols>
  <sheetData>
    <row r="1" spans="1:72" s="186" customFormat="1" x14ac:dyDescent="0.25">
      <c r="A1" s="165" t="s">
        <v>619</v>
      </c>
      <c r="B1" s="176" t="s">
        <v>95</v>
      </c>
      <c r="C1" s="165" t="s">
        <v>84</v>
      </c>
      <c r="D1" s="165" t="s">
        <v>620</v>
      </c>
      <c r="E1" s="176"/>
      <c r="F1" s="176"/>
      <c r="G1" s="176"/>
      <c r="H1" s="165" t="s">
        <v>622</v>
      </c>
      <c r="I1" s="165" t="s">
        <v>623</v>
      </c>
      <c r="J1" s="165" t="s">
        <v>624</v>
      </c>
      <c r="K1" s="165" t="s">
        <v>625</v>
      </c>
      <c r="L1" s="165" t="s">
        <v>626</v>
      </c>
      <c r="M1" s="165" t="s">
        <v>627</v>
      </c>
      <c r="N1" s="165" t="s">
        <v>628</v>
      </c>
      <c r="O1" s="165" t="s">
        <v>629</v>
      </c>
      <c r="P1" s="165" t="s">
        <v>630</v>
      </c>
      <c r="Q1" s="165" t="s">
        <v>631</v>
      </c>
      <c r="R1" s="165" t="s">
        <v>632</v>
      </c>
      <c r="S1" s="165" t="s">
        <v>633</v>
      </c>
      <c r="T1" s="165" t="s">
        <v>634</v>
      </c>
      <c r="U1" s="165" t="s">
        <v>635</v>
      </c>
      <c r="V1" s="163" t="s">
        <v>636</v>
      </c>
      <c r="W1" s="165" t="s">
        <v>637</v>
      </c>
      <c r="X1" s="165" t="s">
        <v>638</v>
      </c>
      <c r="Y1" s="165" t="s">
        <v>639</v>
      </c>
      <c r="Z1" s="165" t="s">
        <v>640</v>
      </c>
      <c r="AA1" s="165" t="s">
        <v>641</v>
      </c>
      <c r="AB1" s="165" t="s">
        <v>642</v>
      </c>
      <c r="AC1" s="165" t="s">
        <v>643</v>
      </c>
      <c r="AD1" s="165" t="s">
        <v>644</v>
      </c>
      <c r="AE1" s="165" t="s">
        <v>645</v>
      </c>
      <c r="AF1" s="165" t="s">
        <v>646</v>
      </c>
      <c r="AG1" s="165" t="s">
        <v>647</v>
      </c>
      <c r="AH1" s="165" t="s">
        <v>648</v>
      </c>
      <c r="AI1" s="165" t="s">
        <v>649</v>
      </c>
      <c r="AJ1" s="165" t="s">
        <v>650</v>
      </c>
      <c r="AK1" s="163" t="s">
        <v>651</v>
      </c>
      <c r="AL1" s="165" t="s">
        <v>652</v>
      </c>
      <c r="AM1" s="165" t="s">
        <v>653</v>
      </c>
      <c r="AN1" s="165" t="s">
        <v>654</v>
      </c>
      <c r="AO1" s="165" t="s">
        <v>655</v>
      </c>
      <c r="AP1" s="165" t="s">
        <v>656</v>
      </c>
      <c r="AQ1" s="165" t="s">
        <v>657</v>
      </c>
      <c r="AR1" s="165" t="s">
        <v>658</v>
      </c>
      <c r="AS1" s="165" t="s">
        <v>659</v>
      </c>
      <c r="AT1" s="165" t="s">
        <v>660</v>
      </c>
      <c r="AU1" s="165" t="s">
        <v>661</v>
      </c>
      <c r="AV1" s="165" t="s">
        <v>662</v>
      </c>
      <c r="AW1" s="165" t="s">
        <v>663</v>
      </c>
      <c r="AX1" s="165" t="s">
        <v>664</v>
      </c>
      <c r="AY1" s="165" t="s">
        <v>664</v>
      </c>
      <c r="AZ1" s="159" t="s">
        <v>79</v>
      </c>
      <c r="BA1" s="165" t="s">
        <v>2920</v>
      </c>
      <c r="BB1" s="176" t="s">
        <v>190</v>
      </c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 t="s">
        <v>665</v>
      </c>
      <c r="BO1" s="165" t="s">
        <v>665</v>
      </c>
      <c r="BP1" s="157" t="s">
        <v>666</v>
      </c>
      <c r="BQ1" s="186" t="s">
        <v>668</v>
      </c>
    </row>
    <row r="2" spans="1:72" s="160" customFormat="1" ht="15.75" x14ac:dyDescent="0.25">
      <c r="A2" s="148"/>
      <c r="B2" s="167"/>
      <c r="C2" s="148"/>
      <c r="D2" s="164" t="s">
        <v>79</v>
      </c>
      <c r="E2" s="167" t="s">
        <v>2921</v>
      </c>
      <c r="F2" s="167" t="s">
        <v>2922</v>
      </c>
      <c r="G2" s="167" t="s">
        <v>2923</v>
      </c>
      <c r="H2" s="183">
        <f>10/3</f>
        <v>3.3333333333333335</v>
      </c>
      <c r="I2" s="183">
        <f>H2+10/3</f>
        <v>6.666666666666667</v>
      </c>
      <c r="J2" s="183">
        <f t="shared" ref="J2:AW2" si="0">I2+10/3</f>
        <v>10</v>
      </c>
      <c r="K2" s="183">
        <f t="shared" si="0"/>
        <v>13.333333333333334</v>
      </c>
      <c r="L2" s="183">
        <f t="shared" si="0"/>
        <v>16.666666666666668</v>
      </c>
      <c r="M2" s="183">
        <f t="shared" si="0"/>
        <v>20</v>
      </c>
      <c r="N2" s="183">
        <f t="shared" si="0"/>
        <v>23.333333333333332</v>
      </c>
      <c r="O2" s="183">
        <f t="shared" si="0"/>
        <v>26.666666666666664</v>
      </c>
      <c r="P2" s="183">
        <f t="shared" si="0"/>
        <v>29.999999999999996</v>
      </c>
      <c r="Q2" s="183">
        <f t="shared" si="0"/>
        <v>33.333333333333329</v>
      </c>
      <c r="R2" s="183">
        <f t="shared" si="0"/>
        <v>36.666666666666664</v>
      </c>
      <c r="S2" s="183">
        <f t="shared" si="0"/>
        <v>40</v>
      </c>
      <c r="T2" s="183">
        <f t="shared" si="0"/>
        <v>43.333333333333336</v>
      </c>
      <c r="U2" s="183">
        <f t="shared" si="0"/>
        <v>46.666666666666671</v>
      </c>
      <c r="V2" s="166">
        <f t="shared" si="0"/>
        <v>50.000000000000007</v>
      </c>
      <c r="W2" s="183">
        <f t="shared" si="0"/>
        <v>53.333333333333343</v>
      </c>
      <c r="X2" s="183">
        <f t="shared" si="0"/>
        <v>56.666666666666679</v>
      </c>
      <c r="Y2" s="183">
        <f t="shared" si="0"/>
        <v>60.000000000000014</v>
      </c>
      <c r="Z2" s="183">
        <f t="shared" si="0"/>
        <v>63.33333333333335</v>
      </c>
      <c r="AA2" s="183">
        <f t="shared" si="0"/>
        <v>66.666666666666686</v>
      </c>
      <c r="AB2" s="183">
        <f t="shared" si="0"/>
        <v>70.000000000000014</v>
      </c>
      <c r="AC2" s="183">
        <f t="shared" si="0"/>
        <v>73.333333333333343</v>
      </c>
      <c r="AD2" s="183">
        <f t="shared" si="0"/>
        <v>76.666666666666671</v>
      </c>
      <c r="AE2" s="183">
        <f t="shared" si="0"/>
        <v>80</v>
      </c>
      <c r="AF2" s="183">
        <f t="shared" si="0"/>
        <v>83.333333333333329</v>
      </c>
      <c r="AG2" s="183">
        <f t="shared" si="0"/>
        <v>86.666666666666657</v>
      </c>
      <c r="AH2" s="183">
        <f t="shared" si="0"/>
        <v>89.999999999999986</v>
      </c>
      <c r="AI2" s="183">
        <f t="shared" si="0"/>
        <v>93.333333333333314</v>
      </c>
      <c r="AJ2" s="183">
        <f t="shared" si="0"/>
        <v>96.666666666666643</v>
      </c>
      <c r="AK2" s="166">
        <f t="shared" si="0"/>
        <v>99.999999999999972</v>
      </c>
      <c r="AL2" s="183">
        <f t="shared" si="0"/>
        <v>103.3333333333333</v>
      </c>
      <c r="AM2" s="183">
        <f t="shared" si="0"/>
        <v>106.66666666666663</v>
      </c>
      <c r="AN2" s="183">
        <f t="shared" si="0"/>
        <v>109.99999999999996</v>
      </c>
      <c r="AO2" s="183">
        <f t="shared" si="0"/>
        <v>113.33333333333329</v>
      </c>
      <c r="AP2" s="183">
        <f t="shared" si="0"/>
        <v>116.66666666666661</v>
      </c>
      <c r="AQ2" s="183">
        <f t="shared" si="0"/>
        <v>119.99999999999994</v>
      </c>
      <c r="AR2" s="183">
        <f t="shared" si="0"/>
        <v>123.33333333333327</v>
      </c>
      <c r="AS2" s="183">
        <f t="shared" si="0"/>
        <v>126.6666666666666</v>
      </c>
      <c r="AT2" s="183">
        <f t="shared" si="0"/>
        <v>129.99999999999994</v>
      </c>
      <c r="AU2" s="183">
        <f t="shared" si="0"/>
        <v>133.33333333333329</v>
      </c>
      <c r="AV2" s="183">
        <f t="shared" si="0"/>
        <v>136.66666666666663</v>
      </c>
      <c r="AW2" s="183">
        <f t="shared" si="0"/>
        <v>139.99999999999997</v>
      </c>
      <c r="AX2" s="148"/>
      <c r="AY2" s="148"/>
      <c r="AZ2" s="153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56"/>
    </row>
    <row r="3" spans="1:72" s="186" customFormat="1" x14ac:dyDescent="0.25">
      <c r="A3" s="188">
        <v>88</v>
      </c>
      <c r="B3" s="193">
        <v>2</v>
      </c>
      <c r="C3" s="188" t="s">
        <v>363</v>
      </c>
      <c r="D3" s="188" t="s">
        <v>362</v>
      </c>
      <c r="E3" s="152">
        <f>F3*10/3+G3</f>
        <v>21.66666</v>
      </c>
      <c r="F3" s="193">
        <v>6</v>
      </c>
      <c r="G3" s="193">
        <v>1.66666</v>
      </c>
      <c r="H3" s="188" t="s">
        <v>669</v>
      </c>
      <c r="I3" s="194">
        <f>IF('[1]Overall Finish'!F89="","",H3+'[1]Overall Finish'!F89)</f>
        <v>4.3185185185185188E-2</v>
      </c>
      <c r="J3" s="194">
        <f>IF('[1]Overall Finish'!G89="","",I3+'[1]Overall Finish'!G89)</f>
        <v>7.0633101851851857E-2</v>
      </c>
      <c r="K3" s="194">
        <f>IF('[1]Overall Finish'!H89="","",J3+'[1]Overall Finish'!H89)</f>
        <v>0.10047337962962963</v>
      </c>
      <c r="L3" s="194">
        <f>IF('[1]Overall Finish'!I89="","",K3+'[1]Overall Finish'!I89)</f>
        <v>0.14661689814814816</v>
      </c>
      <c r="M3" s="194">
        <f>IF('[1]Overall Finish'!J89="","",L3+'[1]Overall Finish'!J89)</f>
        <v>0.22176041666666668</v>
      </c>
      <c r="N3" s="194">
        <f>IF('[1]Overall Finish'!K89="","",M3+'[1]Overall Finish'!K89)</f>
        <v>0.26829282407407407</v>
      </c>
      <c r="O3" s="194" t="str">
        <f>IF('[1]Overall Finish'!L89="","",N3+'[1]Overall Finish'!L89)</f>
        <v/>
      </c>
      <c r="P3" s="194" t="str">
        <f>IF('[1]Overall Finish'!M89="","",O3+'[1]Overall Finish'!M89)</f>
        <v/>
      </c>
      <c r="Q3" s="194" t="str">
        <f>IF('[1]Overall Finish'!N89="","",P3+'[1]Overall Finish'!N89)</f>
        <v/>
      </c>
      <c r="R3" s="194" t="str">
        <f>IF('[1]Overall Finish'!O89="","",Q3+'[1]Overall Finish'!O89)</f>
        <v/>
      </c>
      <c r="S3" s="194" t="str">
        <f>IF('[1]Overall Finish'!P89="","",R3+'[1]Overall Finish'!P89)</f>
        <v/>
      </c>
      <c r="T3" s="194" t="str">
        <f>IF('[1]Overall Finish'!Q89="","",S3+'[1]Overall Finish'!Q89)</f>
        <v/>
      </c>
      <c r="U3" s="194" t="str">
        <f>IF('[1]Overall Finish'!R89="","",T3+'[1]Overall Finish'!R89)</f>
        <v/>
      </c>
      <c r="V3" s="149" t="str">
        <f>IF('[1]Overall Finish'!S89="","",U3+'[1]Overall Finish'!S89)</f>
        <v/>
      </c>
      <c r="W3" s="194" t="str">
        <f>IF('[1]Overall Finish'!T89="","",V3+'[1]Overall Finish'!T89)</f>
        <v/>
      </c>
      <c r="X3" s="194" t="str">
        <f>IF('[1]Overall Finish'!U89="","",W3+'[1]Overall Finish'!U89)</f>
        <v/>
      </c>
      <c r="Y3" s="194" t="str">
        <f>IF('[1]Overall Finish'!V89="","",X3+'[1]Overall Finish'!V89)</f>
        <v/>
      </c>
      <c r="Z3" s="194" t="str">
        <f>IF('[1]Overall Finish'!W89="","",Y3+'[1]Overall Finish'!W89)</f>
        <v/>
      </c>
      <c r="AA3" s="194" t="str">
        <f>IF('[1]Overall Finish'!X89="","",Z3+'[1]Overall Finish'!X89)</f>
        <v/>
      </c>
      <c r="AB3" s="194" t="str">
        <f>IF('[1]Overall Finish'!Y89="","",AA3+'[1]Overall Finish'!Y89)</f>
        <v/>
      </c>
      <c r="AC3" s="194" t="str">
        <f>IF('[1]Overall Finish'!Z89="","",AB3+'[1]Overall Finish'!Z89)</f>
        <v/>
      </c>
      <c r="AD3" s="194" t="str">
        <f>IF('[1]Overall Finish'!AA89="","",AC3+'[1]Overall Finish'!AA89)</f>
        <v/>
      </c>
      <c r="AE3" s="194" t="str">
        <f>IF('[1]Overall Finish'!AB89="","",AD3+'[1]Overall Finish'!AB89)</f>
        <v/>
      </c>
      <c r="AF3" s="194" t="str">
        <f>IF('[1]Overall Finish'!AC89="","",AE3+'[1]Overall Finish'!AC89)</f>
        <v/>
      </c>
      <c r="AG3" s="194" t="str">
        <f>IF('[1]Overall Finish'!AD89="","",AF3+'[1]Overall Finish'!AD89)</f>
        <v/>
      </c>
      <c r="AH3" s="194" t="str">
        <f>IF('[1]Overall Finish'!AE89="","",AG3+'[1]Overall Finish'!AE89)</f>
        <v/>
      </c>
      <c r="AI3" s="194" t="str">
        <f>IF('[1]Overall Finish'!AF89="","",AH3+'[1]Overall Finish'!AF89)</f>
        <v/>
      </c>
      <c r="AJ3" s="194" t="str">
        <f>IF('[1]Overall Finish'!AG89="","",AI3+'[1]Overall Finish'!AG89)</f>
        <v/>
      </c>
      <c r="AK3" s="149" t="str">
        <f>IF('[1]Overall Finish'!AH89="","",AJ3+'[1]Overall Finish'!AH89)</f>
        <v/>
      </c>
      <c r="AL3" s="194" t="str">
        <f>IF('[1]Overall Finish'!AI89="","",AK3+'[1]Overall Finish'!AI89)</f>
        <v/>
      </c>
      <c r="AM3" s="194" t="str">
        <f>IF('[1]Overall Finish'!AJ89="","",AL3+'[1]Overall Finish'!AJ89)</f>
        <v/>
      </c>
      <c r="AN3" s="194" t="str">
        <f>IF('[1]Overall Finish'!AK89="","",AM3+'[1]Overall Finish'!AK89)</f>
        <v/>
      </c>
      <c r="AO3" s="194" t="str">
        <f>IF('[1]Overall Finish'!AL89="","",AN3+'[1]Overall Finish'!AL89)</f>
        <v/>
      </c>
      <c r="AP3" s="194" t="str">
        <f>IF('[1]Overall Finish'!AM89="","",AO3+'[1]Overall Finish'!AM89)</f>
        <v/>
      </c>
      <c r="AQ3" s="194" t="str">
        <f>IF('[1]Overall Finish'!AN89="","",AP3+'[1]Overall Finish'!AN89)</f>
        <v/>
      </c>
      <c r="AR3" s="194" t="str">
        <f>IF('[1]Overall Finish'!AO89="","",AQ3+'[1]Overall Finish'!AO89)</f>
        <v/>
      </c>
      <c r="AS3" s="194" t="str">
        <f>IF('[1]Overall Finish'!AP89="","",AR3+'[1]Overall Finish'!AP89)</f>
        <v/>
      </c>
      <c r="AT3" s="194" t="str">
        <f>IF('[1]Overall Finish'!AQ89="","",AS3+'[1]Overall Finish'!AQ89)</f>
        <v/>
      </c>
      <c r="AU3" s="194" t="str">
        <f>IF('[1]Overall Finish'!AR89="","",AT3+'[1]Overall Finish'!AR89)</f>
        <v/>
      </c>
      <c r="AV3" s="194" t="str">
        <f>IF('[1]Overall Finish'!AS89="","",AU3+'[1]Overall Finish'!AS89)</f>
        <v/>
      </c>
      <c r="AW3" s="194" t="str">
        <f>IF('[1]Overall Finish'!AT89="","",AV3+'[1]Overall Finish'!AT89)</f>
        <v/>
      </c>
      <c r="AX3" s="154">
        <f t="shared" ref="AX3:AX66" si="1">COUNTA(H3:AW3)</f>
        <v>42</v>
      </c>
      <c r="AY3" s="154">
        <v>7</v>
      </c>
      <c r="AZ3" s="158">
        <f t="shared" ref="AZ3:AZ66" si="2">AY3*10/3</f>
        <v>23.333333333333332</v>
      </c>
      <c r="BA3" s="154"/>
      <c r="BB3" s="154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54"/>
      <c r="BO3" s="154"/>
      <c r="BP3" s="190"/>
      <c r="BQ3" s="187"/>
    </row>
    <row r="4" spans="1:72" s="186" customFormat="1" x14ac:dyDescent="0.25">
      <c r="A4" s="188">
        <v>74</v>
      </c>
      <c r="B4" s="193">
        <v>3</v>
      </c>
      <c r="C4" s="188" t="s">
        <v>345</v>
      </c>
      <c r="D4" s="188" t="s">
        <v>344</v>
      </c>
      <c r="E4" s="152">
        <f t="shared" ref="E4:E67" si="3">F4*10/3+G4</f>
        <v>45.666663333333332</v>
      </c>
      <c r="F4" s="193">
        <v>13</v>
      </c>
      <c r="G4" s="193">
        <v>2.3333300000000001</v>
      </c>
      <c r="H4" s="188" t="s">
        <v>676</v>
      </c>
      <c r="I4" s="194">
        <f>IF('[1]Overall Finish'!F75="","",H4+'[1]Overall Finish'!F75)</f>
        <v>2.7262731481481485E-2</v>
      </c>
      <c r="J4" s="194">
        <f>IF('[1]Overall Finish'!G75="","",I4+'[1]Overall Finish'!G75)</f>
        <v>4.2311342592592595E-2</v>
      </c>
      <c r="K4" s="194">
        <f>IF('[1]Overall Finish'!H75="","",J4+'[1]Overall Finish'!H75)</f>
        <v>5.5518518518518523E-2</v>
      </c>
      <c r="L4" s="194">
        <f>IF('[1]Overall Finish'!I75="","",K4+'[1]Overall Finish'!I75)</f>
        <v>7.0203703703703713E-2</v>
      </c>
      <c r="M4" s="194">
        <f>IF('[1]Overall Finish'!J75="","",L4+'[1]Overall Finish'!J75)</f>
        <v>8.5842592592592609E-2</v>
      </c>
      <c r="N4" s="194">
        <f>IF('[1]Overall Finish'!K75="","",M4+'[1]Overall Finish'!K75)</f>
        <v>0.10120138888888891</v>
      </c>
      <c r="O4" s="194">
        <f>IF('[1]Overall Finish'!L75="","",N4+'[1]Overall Finish'!L75)</f>
        <v>0.11870949074074076</v>
      </c>
      <c r="P4" s="194">
        <f>IF('[1]Overall Finish'!M75="","",O4+'[1]Overall Finish'!M75)</f>
        <v>0.1367962962962963</v>
      </c>
      <c r="Q4" s="194">
        <f>IF('[1]Overall Finish'!N75="","",P4+'[1]Overall Finish'!N75)</f>
        <v>0.15663657407407408</v>
      </c>
      <c r="R4" s="194">
        <f>IF('[1]Overall Finish'!O75="","",Q4+'[1]Overall Finish'!O75)</f>
        <v>0.17714351851851853</v>
      </c>
      <c r="S4" s="194">
        <f>IF('[1]Overall Finish'!P75="","",R4+'[1]Overall Finish'!P75)</f>
        <v>0.19541087962962964</v>
      </c>
      <c r="T4" s="194">
        <f>IF('[1]Overall Finish'!Q75="","",S4+'[1]Overall Finish'!Q75)</f>
        <v>0.22002777777777777</v>
      </c>
      <c r="U4" s="194">
        <f>IF('[1]Overall Finish'!R75="","",T4+'[1]Overall Finish'!R75)</f>
        <v>0.25647800925925923</v>
      </c>
      <c r="V4" s="149">
        <f>IF('[1]Overall Finish'!S75="","",U4+'[1]Overall Finish'!S75)</f>
        <v>0.27660648148148148</v>
      </c>
      <c r="W4" s="194" t="str">
        <f>IF('[1]Overall Finish'!T75="","",V4+'[1]Overall Finish'!T75)</f>
        <v/>
      </c>
      <c r="X4" s="194" t="str">
        <f>IF('[1]Overall Finish'!U75="","",W4+'[1]Overall Finish'!U75)</f>
        <v/>
      </c>
      <c r="Y4" s="194" t="str">
        <f>IF('[1]Overall Finish'!V75="","",X4+'[1]Overall Finish'!V75)</f>
        <v/>
      </c>
      <c r="Z4" s="194" t="str">
        <f>IF('[1]Overall Finish'!W75="","",Y4+'[1]Overall Finish'!W75)</f>
        <v/>
      </c>
      <c r="AA4" s="194" t="str">
        <f>IF('[1]Overall Finish'!X75="","",Z4+'[1]Overall Finish'!X75)</f>
        <v/>
      </c>
      <c r="AB4" s="194" t="str">
        <f>IF('[1]Overall Finish'!Y75="","",AA4+'[1]Overall Finish'!Y75)</f>
        <v/>
      </c>
      <c r="AC4" s="194" t="str">
        <f>IF('[1]Overall Finish'!Z75="","",AB4+'[1]Overall Finish'!Z75)</f>
        <v/>
      </c>
      <c r="AD4" s="194" t="str">
        <f>IF('[1]Overall Finish'!AA75="","",AC4+'[1]Overall Finish'!AA75)</f>
        <v/>
      </c>
      <c r="AE4" s="194" t="str">
        <f>IF('[1]Overall Finish'!AB75="","",AD4+'[1]Overall Finish'!AB75)</f>
        <v/>
      </c>
      <c r="AF4" s="194" t="str">
        <f>IF('[1]Overall Finish'!AC75="","",AE4+'[1]Overall Finish'!AC75)</f>
        <v/>
      </c>
      <c r="AG4" s="194" t="str">
        <f>IF('[1]Overall Finish'!AD75="","",AF4+'[1]Overall Finish'!AD75)</f>
        <v/>
      </c>
      <c r="AH4" s="194" t="str">
        <f>IF('[1]Overall Finish'!AE75="","",AG4+'[1]Overall Finish'!AE75)</f>
        <v/>
      </c>
      <c r="AI4" s="194" t="str">
        <f>IF('[1]Overall Finish'!AF75="","",AH4+'[1]Overall Finish'!AF75)</f>
        <v/>
      </c>
      <c r="AJ4" s="194" t="str">
        <f>IF('[1]Overall Finish'!AG75="","",AI4+'[1]Overall Finish'!AG75)</f>
        <v/>
      </c>
      <c r="AK4" s="149" t="str">
        <f>IF('[1]Overall Finish'!AH75="","",AJ4+'[1]Overall Finish'!AH75)</f>
        <v/>
      </c>
      <c r="AL4" s="194" t="str">
        <f>IF('[1]Overall Finish'!AI75="","",AK4+'[1]Overall Finish'!AI75)</f>
        <v/>
      </c>
      <c r="AM4" s="194" t="str">
        <f>IF('[1]Overall Finish'!AJ75="","",AL4+'[1]Overall Finish'!AJ75)</f>
        <v/>
      </c>
      <c r="AN4" s="194" t="str">
        <f>IF('[1]Overall Finish'!AK75="","",AM4+'[1]Overall Finish'!AK75)</f>
        <v/>
      </c>
      <c r="AO4" s="194" t="str">
        <f>IF('[1]Overall Finish'!AL75="","",AN4+'[1]Overall Finish'!AL75)</f>
        <v/>
      </c>
      <c r="AP4" s="194" t="str">
        <f>IF('[1]Overall Finish'!AM75="","",AO4+'[1]Overall Finish'!AM75)</f>
        <v/>
      </c>
      <c r="AQ4" s="194" t="str">
        <f>IF('[1]Overall Finish'!AN75="","",AP4+'[1]Overall Finish'!AN75)</f>
        <v/>
      </c>
      <c r="AR4" s="194" t="str">
        <f>IF('[1]Overall Finish'!AO75="","",AQ4+'[1]Overall Finish'!AO75)</f>
        <v/>
      </c>
      <c r="AS4" s="194" t="str">
        <f>IF('[1]Overall Finish'!AP75="","",AR4+'[1]Overall Finish'!AP75)</f>
        <v/>
      </c>
      <c r="AT4" s="194" t="str">
        <f>IF('[1]Overall Finish'!AQ75="","",AS4+'[1]Overall Finish'!AQ75)</f>
        <v/>
      </c>
      <c r="AU4" s="194" t="str">
        <f>IF('[1]Overall Finish'!AR75="","",AT4+'[1]Overall Finish'!AR75)</f>
        <v/>
      </c>
      <c r="AV4" s="194" t="str">
        <f>IF('[1]Overall Finish'!AS75="","",AU4+'[1]Overall Finish'!AS75)</f>
        <v/>
      </c>
      <c r="AW4" s="194" t="str">
        <f>IF('[1]Overall Finish'!AT75="","",AV4+'[1]Overall Finish'!AT75)</f>
        <v/>
      </c>
      <c r="AX4" s="154">
        <f t="shared" si="1"/>
        <v>42</v>
      </c>
      <c r="AY4" s="154">
        <v>15</v>
      </c>
      <c r="AZ4" s="158">
        <f t="shared" si="2"/>
        <v>50</v>
      </c>
      <c r="BA4" s="154"/>
      <c r="BB4" s="154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54"/>
      <c r="BO4" s="154"/>
      <c r="BP4" s="190">
        <f t="shared" ref="BP4:BP67" si="4">AZ4+BN4</f>
        <v>50</v>
      </c>
      <c r="BQ4" s="187"/>
      <c r="BR4" s="187"/>
      <c r="BS4" s="187"/>
      <c r="BT4" s="187"/>
    </row>
    <row r="5" spans="1:72" x14ac:dyDescent="0.25">
      <c r="A5" s="188">
        <v>54</v>
      </c>
      <c r="B5" s="193">
        <v>5</v>
      </c>
      <c r="C5" s="188" t="s">
        <v>308</v>
      </c>
      <c r="D5" s="188" t="s">
        <v>307</v>
      </c>
      <c r="E5" s="152">
        <f t="shared" si="3"/>
        <v>43.333333333333336</v>
      </c>
      <c r="F5" s="193">
        <v>13</v>
      </c>
      <c r="G5" s="193">
        <v>0</v>
      </c>
      <c r="H5" s="188" t="s">
        <v>691</v>
      </c>
      <c r="I5" s="194">
        <f>IF('[1]Overall Finish'!F55="","",H5+'[1]Overall Finish'!F55)</f>
        <v>2.611458333333333E-2</v>
      </c>
      <c r="J5" s="194">
        <f>IF('[1]Overall Finish'!G55="","",I5+'[1]Overall Finish'!G55)</f>
        <v>3.9893518518518516E-2</v>
      </c>
      <c r="K5" s="194">
        <f>IF('[1]Overall Finish'!H55="","",J5+'[1]Overall Finish'!H55)</f>
        <v>5.4114583333333327E-2</v>
      </c>
      <c r="L5" s="194">
        <f>IF('[1]Overall Finish'!I55="","",K5+'[1]Overall Finish'!I55)</f>
        <v>6.9145833333333323E-2</v>
      </c>
      <c r="M5" s="194">
        <f>IF('[1]Overall Finish'!J55="","",L5+'[1]Overall Finish'!J55)</f>
        <v>8.955439814814814E-2</v>
      </c>
      <c r="N5" s="194">
        <f>IF('[1]Overall Finish'!K55="","",M5+'[1]Overall Finish'!K55)</f>
        <v>0.10656944444444444</v>
      </c>
      <c r="O5" s="194">
        <f>IF('[1]Overall Finish'!L55="","",N5+'[1]Overall Finish'!L55)</f>
        <v>0.12834374999999998</v>
      </c>
      <c r="P5" s="194">
        <f>IF('[1]Overall Finish'!M55="","",O5+'[1]Overall Finish'!M55)</f>
        <v>0.14998379629629627</v>
      </c>
      <c r="Q5" s="194">
        <f>IF('[1]Overall Finish'!N55="","",P5+'[1]Overall Finish'!N55)</f>
        <v>0.17464120370370367</v>
      </c>
      <c r="R5" s="194">
        <f>IF('[1]Overall Finish'!O55="","",Q5+'[1]Overall Finish'!O55)</f>
        <v>0.20094444444444443</v>
      </c>
      <c r="S5" s="194">
        <f>IF('[1]Overall Finish'!P55="","",R5+'[1]Overall Finish'!P55)</f>
        <v>0.22518634259259257</v>
      </c>
      <c r="T5" s="194">
        <f>IF('[1]Overall Finish'!Q55="","",S5+'[1]Overall Finish'!Q55)</f>
        <v>0.24806249999999996</v>
      </c>
      <c r="U5" s="194">
        <f>IF('[1]Overall Finish'!R55="","",T5+'[1]Overall Finish'!R55)</f>
        <v>0.26704629629629628</v>
      </c>
      <c r="V5" s="149">
        <f>IF('[1]Overall Finish'!S55="","",U5+'[1]Overall Finish'!S55)</f>
        <v>0.29423379629629626</v>
      </c>
      <c r="W5" s="194">
        <f>IF('[1]Overall Finish'!T55="","",V5+'[1]Overall Finish'!T55)</f>
        <v>0.32739930555555552</v>
      </c>
      <c r="X5" s="194">
        <f>IF('[1]Overall Finish'!U55="","",W5+'[1]Overall Finish'!U55)</f>
        <v>0.35270717592592588</v>
      </c>
      <c r="Y5" s="194">
        <f>IF('[1]Overall Finish'!V55="","",X5+'[1]Overall Finish'!V55)</f>
        <v>0.37190624999999994</v>
      </c>
      <c r="Z5" s="194">
        <f>IF('[1]Overall Finish'!W55="","",Y5+'[1]Overall Finish'!W55)</f>
        <v>0.39099768518518513</v>
      </c>
      <c r="AA5" s="194">
        <f>IF('[1]Overall Finish'!X55="","",Z5+'[1]Overall Finish'!X55)</f>
        <v>0.41231712962962958</v>
      </c>
      <c r="AB5" s="194">
        <f>IF('[1]Overall Finish'!Y55="","",AA5+'[1]Overall Finish'!Y55)</f>
        <v>0.43370601851851848</v>
      </c>
      <c r="AC5" s="194">
        <f>IF('[1]Overall Finish'!Z55="","",AB5+'[1]Overall Finish'!Z55)</f>
        <v>0.45482523148148146</v>
      </c>
      <c r="AD5" s="194">
        <f>IF('[1]Overall Finish'!AA55="","",AC5+'[1]Overall Finish'!AA55)</f>
        <v>0.47820138888888886</v>
      </c>
      <c r="AE5" s="194" t="str">
        <f>IF('[1]Overall Finish'!AB55="","",AD5+'[1]Overall Finish'!AB55)</f>
        <v/>
      </c>
      <c r="AF5" s="194" t="str">
        <f>IF('[1]Overall Finish'!AC55="","",AE5+'[1]Overall Finish'!AC55)</f>
        <v/>
      </c>
      <c r="AG5" s="194" t="str">
        <f>IF('[1]Overall Finish'!AD55="","",AF5+'[1]Overall Finish'!AD55)</f>
        <v/>
      </c>
      <c r="AH5" s="194" t="str">
        <f>IF('[1]Overall Finish'!AE55="","",AG5+'[1]Overall Finish'!AE55)</f>
        <v/>
      </c>
      <c r="AI5" s="194" t="str">
        <f>IF('[1]Overall Finish'!AF55="","",AH5+'[1]Overall Finish'!AF55)</f>
        <v/>
      </c>
      <c r="AJ5" s="194" t="str">
        <f>IF('[1]Overall Finish'!AG55="","",AI5+'[1]Overall Finish'!AG55)</f>
        <v/>
      </c>
      <c r="AK5" s="149" t="str">
        <f>IF('[1]Overall Finish'!AH55="","",AJ5+'[1]Overall Finish'!AH55)</f>
        <v/>
      </c>
      <c r="AL5" s="194" t="str">
        <f>IF('[1]Overall Finish'!AI55="","",AK5+'[1]Overall Finish'!AI55)</f>
        <v/>
      </c>
      <c r="AM5" s="194" t="str">
        <f>IF('[1]Overall Finish'!AJ55="","",AL5+'[1]Overall Finish'!AJ55)</f>
        <v/>
      </c>
      <c r="AN5" s="194" t="str">
        <f>IF('[1]Overall Finish'!AK55="","",AM5+'[1]Overall Finish'!AK55)</f>
        <v/>
      </c>
      <c r="AO5" s="194" t="str">
        <f>IF('[1]Overall Finish'!AL55="","",AN5+'[1]Overall Finish'!AL55)</f>
        <v/>
      </c>
      <c r="AP5" s="194" t="str">
        <f>IF('[1]Overall Finish'!AM55="","",AO5+'[1]Overall Finish'!AM55)</f>
        <v/>
      </c>
      <c r="AQ5" s="194" t="str">
        <f>IF('[1]Overall Finish'!AN55="","",AP5+'[1]Overall Finish'!AN55)</f>
        <v/>
      </c>
      <c r="AR5" s="194" t="str">
        <f>IF('[1]Overall Finish'!AO55="","",AQ5+'[1]Overall Finish'!AO55)</f>
        <v/>
      </c>
      <c r="AS5" s="194" t="str">
        <f>IF('[1]Overall Finish'!AP55="","",AR5+'[1]Overall Finish'!AP55)</f>
        <v/>
      </c>
      <c r="AT5" s="194" t="str">
        <f>IF('[1]Overall Finish'!AQ55="","",AS5+'[1]Overall Finish'!AQ55)</f>
        <v/>
      </c>
      <c r="AU5" s="194" t="str">
        <f>IF('[1]Overall Finish'!AR55="","",AT5+'[1]Overall Finish'!AR55)</f>
        <v/>
      </c>
      <c r="AV5" s="194" t="str">
        <f>IF('[1]Overall Finish'!AS55="","",AU5+'[1]Overall Finish'!AS55)</f>
        <v/>
      </c>
      <c r="AW5" s="194" t="str">
        <f>IF('[1]Overall Finish'!AT55="","",AV5+'[1]Overall Finish'!AT55)</f>
        <v/>
      </c>
      <c r="AX5" s="154">
        <f t="shared" si="1"/>
        <v>42</v>
      </c>
      <c r="AY5" s="154">
        <v>23</v>
      </c>
      <c r="AZ5" s="158">
        <f t="shared" si="2"/>
        <v>76.666666666666671</v>
      </c>
      <c r="BA5" s="154"/>
      <c r="BB5" s="195">
        <f>BC5+BD5+BE5+BF5+AD5</f>
        <v>0.49901851851851847</v>
      </c>
      <c r="BC5" s="181" t="s">
        <v>714</v>
      </c>
      <c r="BD5" s="181" t="s">
        <v>715</v>
      </c>
      <c r="BE5" s="181" t="s">
        <v>716</v>
      </c>
      <c r="BF5" s="181" t="s">
        <v>717</v>
      </c>
      <c r="BG5" s="188"/>
      <c r="BH5" s="188"/>
      <c r="BI5" s="188"/>
      <c r="BJ5" s="188"/>
      <c r="BK5" s="188"/>
      <c r="BL5" s="188"/>
      <c r="BM5" s="188"/>
      <c r="BN5" s="154">
        <f t="shared" ref="BN5:BN16" si="5">COUNTA(BC5:BM5)</f>
        <v>4</v>
      </c>
      <c r="BO5" s="154">
        <v>4</v>
      </c>
      <c r="BP5" s="190">
        <f t="shared" si="4"/>
        <v>80.666666666666671</v>
      </c>
    </row>
    <row r="6" spans="1:72" x14ac:dyDescent="0.25">
      <c r="A6" s="188">
        <v>64</v>
      </c>
      <c r="B6" s="193">
        <v>7</v>
      </c>
      <c r="C6" s="188" t="s">
        <v>324</v>
      </c>
      <c r="D6" s="188" t="s">
        <v>323</v>
      </c>
      <c r="E6" s="152">
        <f t="shared" si="3"/>
        <v>37.166666666666664</v>
      </c>
      <c r="F6" s="193">
        <v>11</v>
      </c>
      <c r="G6" s="193">
        <v>0.5</v>
      </c>
      <c r="H6" s="188" t="s">
        <v>718</v>
      </c>
      <c r="I6" s="194">
        <f>IF('[1]Overall Finish'!F65="","",H6+'[1]Overall Finish'!F65)</f>
        <v>3.0428240740740742E-2</v>
      </c>
      <c r="J6" s="194">
        <f>IF('[1]Overall Finish'!G65="","",I6+'[1]Overall Finish'!G65)</f>
        <v>4.7245370370370368E-2</v>
      </c>
      <c r="K6" s="194">
        <f>IF('[1]Overall Finish'!H65="","",J6+'[1]Overall Finish'!H65)</f>
        <v>6.3706018518518509E-2</v>
      </c>
      <c r="L6" s="194">
        <f>IF('[1]Overall Finish'!I65="","",K6+'[1]Overall Finish'!I65)</f>
        <v>8.2417824074074067E-2</v>
      </c>
      <c r="M6" s="194">
        <f>IF('[1]Overall Finish'!J65="","",L6+'[1]Overall Finish'!J65)</f>
        <v>0.10399768518518518</v>
      </c>
      <c r="N6" s="194">
        <f>IF('[1]Overall Finish'!K65="","",M6+'[1]Overall Finish'!K65)</f>
        <v>0.1257986111111111</v>
      </c>
      <c r="O6" s="194">
        <f>IF('[1]Overall Finish'!L65="","",N6+'[1]Overall Finish'!L65)</f>
        <v>0.14899768518518516</v>
      </c>
      <c r="P6" s="194">
        <f>IF('[1]Overall Finish'!M65="","",O6+'[1]Overall Finish'!M65)</f>
        <v>0.1732835648148148</v>
      </c>
      <c r="Q6" s="194">
        <f>IF('[1]Overall Finish'!N65="","",P6+'[1]Overall Finish'!N65)</f>
        <v>0.20376041666666667</v>
      </c>
      <c r="R6" s="194">
        <f>IF('[1]Overall Finish'!O65="","",Q6+'[1]Overall Finish'!O65)</f>
        <v>0.22908680555555555</v>
      </c>
      <c r="S6" s="194">
        <f>IF('[1]Overall Finish'!P65="","",R6+'[1]Overall Finish'!P65)</f>
        <v>0.27243402777777775</v>
      </c>
      <c r="T6" s="194">
        <f>IF('[1]Overall Finish'!Q65="","",S6+'[1]Overall Finish'!Q65)</f>
        <v>0.3026875</v>
      </c>
      <c r="U6" s="194">
        <f>IF('[1]Overall Finish'!R65="","",T6+'[1]Overall Finish'!R65)</f>
        <v>0.33056828703703706</v>
      </c>
      <c r="V6" s="149">
        <f>IF('[1]Overall Finish'!S65="","",U6+'[1]Overall Finish'!S65)</f>
        <v>0.35843518518518519</v>
      </c>
      <c r="W6" s="194">
        <f>IF('[1]Overall Finish'!T65="","",V6+'[1]Overall Finish'!T65)</f>
        <v>0.38426851851851851</v>
      </c>
      <c r="X6" s="194">
        <f>IF('[1]Overall Finish'!U65="","",W6+'[1]Overall Finish'!U65)</f>
        <v>0.41528124999999999</v>
      </c>
      <c r="Y6" s="194">
        <f>IF('[1]Overall Finish'!V65="","",X6+'[1]Overall Finish'!V65)</f>
        <v>0.43973726851851852</v>
      </c>
      <c r="Z6" s="194">
        <f>IF('[1]Overall Finish'!W65="","",Y6+'[1]Overall Finish'!W65)</f>
        <v>0.46457175925925925</v>
      </c>
      <c r="AA6" s="194" t="str">
        <f>IF('[1]Overall Finish'!X65="","",Z6+'[1]Overall Finish'!X65)</f>
        <v/>
      </c>
      <c r="AB6" s="194" t="str">
        <f>IF('[1]Overall Finish'!Y65="","",AA6+'[1]Overall Finish'!Y65)</f>
        <v/>
      </c>
      <c r="AC6" s="194" t="str">
        <f>IF('[1]Overall Finish'!Z65="","",AB6+'[1]Overall Finish'!Z65)</f>
        <v/>
      </c>
      <c r="AD6" s="194" t="str">
        <f>IF('[1]Overall Finish'!AA65="","",AC6+'[1]Overall Finish'!AA65)</f>
        <v/>
      </c>
      <c r="AE6" s="194" t="str">
        <f>IF('[1]Overall Finish'!AB65="","",AD6+'[1]Overall Finish'!AB65)</f>
        <v/>
      </c>
      <c r="AF6" s="194" t="str">
        <f>IF('[1]Overall Finish'!AC65="","",AE6+'[1]Overall Finish'!AC65)</f>
        <v/>
      </c>
      <c r="AG6" s="194" t="str">
        <f>IF('[1]Overall Finish'!AD65="","",AF6+'[1]Overall Finish'!AD65)</f>
        <v/>
      </c>
      <c r="AH6" s="194" t="str">
        <f>IF('[1]Overall Finish'!AE65="","",AG6+'[1]Overall Finish'!AE65)</f>
        <v/>
      </c>
      <c r="AI6" s="194" t="str">
        <f>IF('[1]Overall Finish'!AF65="","",AH6+'[1]Overall Finish'!AF65)</f>
        <v/>
      </c>
      <c r="AJ6" s="194" t="str">
        <f>IF('[1]Overall Finish'!AG65="","",AI6+'[1]Overall Finish'!AG65)</f>
        <v/>
      </c>
      <c r="AK6" s="149" t="str">
        <f>IF('[1]Overall Finish'!AH65="","",AJ6+'[1]Overall Finish'!AH65)</f>
        <v/>
      </c>
      <c r="AL6" s="194" t="str">
        <f>IF('[1]Overall Finish'!AI65="","",AK6+'[1]Overall Finish'!AI65)</f>
        <v/>
      </c>
      <c r="AM6" s="194" t="str">
        <f>IF('[1]Overall Finish'!AJ65="","",AL6+'[1]Overall Finish'!AJ65)</f>
        <v/>
      </c>
      <c r="AN6" s="194" t="str">
        <f>IF('[1]Overall Finish'!AK65="","",AM6+'[1]Overall Finish'!AK65)</f>
        <v/>
      </c>
      <c r="AO6" s="194" t="str">
        <f>IF('[1]Overall Finish'!AL65="","",AN6+'[1]Overall Finish'!AL65)</f>
        <v/>
      </c>
      <c r="AP6" s="194" t="str">
        <f>IF('[1]Overall Finish'!AM65="","",AO6+'[1]Overall Finish'!AM65)</f>
        <v/>
      </c>
      <c r="AQ6" s="194" t="str">
        <f>IF('[1]Overall Finish'!AN65="","",AP6+'[1]Overall Finish'!AN65)</f>
        <v/>
      </c>
      <c r="AR6" s="194" t="str">
        <f>IF('[1]Overall Finish'!AO65="","",AQ6+'[1]Overall Finish'!AO65)</f>
        <v/>
      </c>
      <c r="AS6" s="194" t="str">
        <f>IF('[1]Overall Finish'!AP65="","",AR6+'[1]Overall Finish'!AP65)</f>
        <v/>
      </c>
      <c r="AT6" s="194" t="str">
        <f>IF('[1]Overall Finish'!AQ65="","",AS6+'[1]Overall Finish'!AQ65)</f>
        <v/>
      </c>
      <c r="AU6" s="194" t="str">
        <f>IF('[1]Overall Finish'!AR65="","",AT6+'[1]Overall Finish'!AR65)</f>
        <v/>
      </c>
      <c r="AV6" s="194" t="str">
        <f>IF('[1]Overall Finish'!AS65="","",AU6+'[1]Overall Finish'!AS65)</f>
        <v/>
      </c>
      <c r="AW6" s="194" t="str">
        <f>IF('[1]Overall Finish'!AT65="","",AV6+'[1]Overall Finish'!AT65)</f>
        <v/>
      </c>
      <c r="AX6" s="154">
        <f t="shared" si="1"/>
        <v>42</v>
      </c>
      <c r="AY6" s="154">
        <v>19</v>
      </c>
      <c r="AZ6" s="158">
        <f t="shared" si="2"/>
        <v>63.333333333333336</v>
      </c>
      <c r="BA6" s="154"/>
      <c r="BB6" s="154"/>
      <c r="BC6" s="181" t="s">
        <v>737</v>
      </c>
      <c r="BD6" s="181" t="s">
        <v>738</v>
      </c>
      <c r="BE6" s="181" t="s">
        <v>739</v>
      </c>
      <c r="BF6" s="181" t="s">
        <v>740</v>
      </c>
      <c r="BG6" s="188"/>
      <c r="BH6" s="188"/>
      <c r="BI6" s="188"/>
      <c r="BJ6" s="188"/>
      <c r="BK6" s="188"/>
      <c r="BL6" s="188"/>
      <c r="BM6" s="188"/>
      <c r="BN6" s="154">
        <f t="shared" si="5"/>
        <v>4</v>
      </c>
      <c r="BO6" s="154">
        <v>4</v>
      </c>
      <c r="BP6" s="190">
        <f t="shared" si="4"/>
        <v>67.333333333333343</v>
      </c>
    </row>
    <row r="7" spans="1:72" x14ac:dyDescent="0.25">
      <c r="A7" s="188">
        <v>15</v>
      </c>
      <c r="B7" s="193">
        <v>8</v>
      </c>
      <c r="C7" s="188" t="s">
        <v>741</v>
      </c>
      <c r="D7" s="188" t="s">
        <v>742</v>
      </c>
      <c r="E7" s="152">
        <f t="shared" si="3"/>
        <v>56.166663333333332</v>
      </c>
      <c r="F7" s="193">
        <v>16</v>
      </c>
      <c r="G7" s="193">
        <v>2.8333300000000001</v>
      </c>
      <c r="H7" s="188" t="s">
        <v>743</v>
      </c>
      <c r="I7" s="194">
        <f>IF('[1]Overall Finish'!F16="","",H7+'[1]Overall Finish'!F16)</f>
        <v>2.4739583333333336E-2</v>
      </c>
      <c r="J7" s="194">
        <f>IF('[1]Overall Finish'!G16="","",I7+'[1]Overall Finish'!G16)</f>
        <v>3.7461805555555561E-2</v>
      </c>
      <c r="K7" s="194">
        <f>IF('[1]Overall Finish'!H16="","",J7+'[1]Overall Finish'!H16)</f>
        <v>5.0228009259259264E-2</v>
      </c>
      <c r="L7" s="194">
        <f>IF('[1]Overall Finish'!I16="","",K7+'[1]Overall Finish'!I16)</f>
        <v>6.3261574074074081E-2</v>
      </c>
      <c r="M7" s="194">
        <f>IF('[1]Overall Finish'!J16="","",L7+'[1]Overall Finish'!J16)</f>
        <v>7.658101851851852E-2</v>
      </c>
      <c r="N7" s="194">
        <f>IF('[1]Overall Finish'!K16="","",M7+'[1]Overall Finish'!K16)</f>
        <v>9.0374999999999997E-2</v>
      </c>
      <c r="O7" s="194">
        <f>IF('[1]Overall Finish'!L16="","",N7+'[1]Overall Finish'!L16)</f>
        <v>0.10443981481481482</v>
      </c>
      <c r="P7" s="194">
        <f>IF('[1]Overall Finish'!M16="","",O7+'[1]Overall Finish'!M16)</f>
        <v>0.11908333333333333</v>
      </c>
      <c r="Q7" s="194">
        <f>IF('[1]Overall Finish'!N16="","",P7+'[1]Overall Finish'!N16)</f>
        <v>0.13389236111111111</v>
      </c>
      <c r="R7" s="194">
        <f>IF('[1]Overall Finish'!O16="","",Q7+'[1]Overall Finish'!O16)</f>
        <v>0.15134027777777778</v>
      </c>
      <c r="S7" s="194">
        <f>IF('[1]Overall Finish'!P16="","",R7+'[1]Overall Finish'!P16)</f>
        <v>0.16638888888888889</v>
      </c>
      <c r="T7" s="194">
        <f>IF('[1]Overall Finish'!Q16="","",S7+'[1]Overall Finish'!Q16)</f>
        <v>0.18203240740740742</v>
      </c>
      <c r="U7" s="194">
        <f>IF('[1]Overall Finish'!R16="","",T7+'[1]Overall Finish'!R16)</f>
        <v>0.1983263888888889</v>
      </c>
      <c r="V7" s="149">
        <f>IF('[1]Overall Finish'!S16="","",U7+'[1]Overall Finish'!S16)</f>
        <v>0.21453819444444444</v>
      </c>
      <c r="W7" s="194">
        <f>IF('[1]Overall Finish'!T16="","",V7+'[1]Overall Finish'!T16)</f>
        <v>0.23106828703703702</v>
      </c>
      <c r="X7" s="194">
        <f>IF('[1]Overall Finish'!U16="","",W7+'[1]Overall Finish'!U16)</f>
        <v>0.25080787037037033</v>
      </c>
      <c r="Y7" s="194">
        <f>IF('[1]Overall Finish'!V16="","",X7+'[1]Overall Finish'!V16)</f>
        <v>0.26660300925925923</v>
      </c>
      <c r="Z7" s="194">
        <f>IF('[1]Overall Finish'!W16="","",Y7+'[1]Overall Finish'!W16)</f>
        <v>0.28249421296296295</v>
      </c>
      <c r="AA7" s="194">
        <f>IF('[1]Overall Finish'!X16="","",Z7+'[1]Overall Finish'!X16)</f>
        <v>0.29859027777777775</v>
      </c>
      <c r="AB7" s="194">
        <f>IF('[1]Overall Finish'!Y16="","",AA7+'[1]Overall Finish'!Y16)</f>
        <v>0.31602083333333331</v>
      </c>
      <c r="AC7" s="194">
        <f>IF('[1]Overall Finish'!Z16="","",AB7+'[1]Overall Finish'!Z16)</f>
        <v>0.33278587962962958</v>
      </c>
      <c r="AD7" s="194">
        <f>IF('[1]Overall Finish'!AA16="","",AC7+'[1]Overall Finish'!AA16)</f>
        <v>0.34951273148148143</v>
      </c>
      <c r="AE7" s="194">
        <f>IF('[1]Overall Finish'!AB16="","",AD7+'[1]Overall Finish'!AB16)</f>
        <v>0.36581597222222217</v>
      </c>
      <c r="AF7" s="194">
        <f>IF('[1]Overall Finish'!AC16="","",AE7+'[1]Overall Finish'!AC16)</f>
        <v>0.38237731481481474</v>
      </c>
      <c r="AG7" s="194">
        <f>IF('[1]Overall Finish'!AD16="","",AF7+'[1]Overall Finish'!AD16)</f>
        <v>0.39985763888888881</v>
      </c>
      <c r="AH7" s="194">
        <f>IF('[1]Overall Finish'!AE16="","",AG7+'[1]Overall Finish'!AE16)</f>
        <v>0.41532175925925918</v>
      </c>
      <c r="AI7" s="194">
        <f>IF('[1]Overall Finish'!AF16="","",AH7+'[1]Overall Finish'!AF16)</f>
        <v>0.43063078703703694</v>
      </c>
      <c r="AJ7" s="194">
        <f>IF('[1]Overall Finish'!AG16="","",AI7+'[1]Overall Finish'!AG16)</f>
        <v>0.44599074074074063</v>
      </c>
      <c r="AK7" s="149">
        <f>IF('[1]Overall Finish'!AH16="","",AJ7+'[1]Overall Finish'!AH16)</f>
        <v>0.46136458333333324</v>
      </c>
      <c r="AL7" s="194" t="str">
        <f>IF('[1]Overall Finish'!AI16="","",AK7+'[1]Overall Finish'!AI16)</f>
        <v/>
      </c>
      <c r="AM7" s="194" t="str">
        <f>IF('[1]Overall Finish'!AJ16="","",AL7+'[1]Overall Finish'!AJ16)</f>
        <v/>
      </c>
      <c r="AN7" s="194" t="str">
        <f>IF('[1]Overall Finish'!AK16="","",AM7+'[1]Overall Finish'!AK16)</f>
        <v/>
      </c>
      <c r="AO7" s="194" t="str">
        <f>IF('[1]Overall Finish'!AL16="","",AN7+'[1]Overall Finish'!AL16)</f>
        <v/>
      </c>
      <c r="AP7" s="194" t="str">
        <f>IF('[1]Overall Finish'!AM16="","",AO7+'[1]Overall Finish'!AM16)</f>
        <v/>
      </c>
      <c r="AQ7" s="194" t="str">
        <f>IF('[1]Overall Finish'!AN16="","",AP7+'[1]Overall Finish'!AN16)</f>
        <v/>
      </c>
      <c r="AR7" s="194" t="str">
        <f>IF('[1]Overall Finish'!AO16="","",AQ7+'[1]Overall Finish'!AO16)</f>
        <v/>
      </c>
      <c r="AS7" s="194" t="str">
        <f>IF('[1]Overall Finish'!AP16="","",AR7+'[1]Overall Finish'!AP16)</f>
        <v/>
      </c>
      <c r="AT7" s="194" t="str">
        <f>IF('[1]Overall Finish'!AQ16="","",AS7+'[1]Overall Finish'!AQ16)</f>
        <v/>
      </c>
      <c r="AU7" s="194" t="str">
        <f>IF('[1]Overall Finish'!AR16="","",AT7+'[1]Overall Finish'!AR16)</f>
        <v/>
      </c>
      <c r="AV7" s="194" t="str">
        <f>IF('[1]Overall Finish'!AS16="","",AU7+'[1]Overall Finish'!AS16)</f>
        <v/>
      </c>
      <c r="AW7" s="194" t="str">
        <f>IF('[1]Overall Finish'!AT16="","",AV7+'[1]Overall Finish'!AT16)</f>
        <v/>
      </c>
      <c r="AX7" s="154">
        <f t="shared" si="1"/>
        <v>42</v>
      </c>
      <c r="AY7" s="154">
        <v>30</v>
      </c>
      <c r="AZ7" s="158">
        <f t="shared" si="2"/>
        <v>100</v>
      </c>
      <c r="BA7" s="154"/>
      <c r="BB7" s="154"/>
      <c r="BC7" s="181" t="s">
        <v>772</v>
      </c>
      <c r="BD7" s="181" t="s">
        <v>773</v>
      </c>
      <c r="BE7" s="181" t="s">
        <v>774</v>
      </c>
      <c r="BF7" s="181" t="s">
        <v>775</v>
      </c>
      <c r="BG7" s="181" t="s">
        <v>776</v>
      </c>
      <c r="BH7" s="181" t="s">
        <v>777</v>
      </c>
      <c r="BI7" s="181" t="s">
        <v>778</v>
      </c>
      <c r="BJ7" s="181"/>
      <c r="BK7" s="181"/>
      <c r="BL7" s="181"/>
      <c r="BM7" s="188"/>
      <c r="BN7" s="154">
        <f t="shared" si="5"/>
        <v>7</v>
      </c>
      <c r="BO7" s="154">
        <v>7</v>
      </c>
      <c r="BP7" s="190">
        <f t="shared" si="4"/>
        <v>107</v>
      </c>
    </row>
    <row r="8" spans="1:72" x14ac:dyDescent="0.25">
      <c r="A8" s="188">
        <v>37</v>
      </c>
      <c r="B8" s="193">
        <v>9</v>
      </c>
      <c r="C8" s="188" t="s">
        <v>281</v>
      </c>
      <c r="D8" s="188" t="s">
        <v>280</v>
      </c>
      <c r="E8" s="152">
        <f t="shared" si="3"/>
        <v>50</v>
      </c>
      <c r="F8" s="193">
        <v>15</v>
      </c>
      <c r="G8" s="193">
        <v>0</v>
      </c>
      <c r="H8" s="188" t="s">
        <v>779</v>
      </c>
      <c r="I8" s="194">
        <f>IF('[1]Overall Finish'!F38="","",H8+'[1]Overall Finish'!F38)</f>
        <v>2.5931712962962965E-2</v>
      </c>
      <c r="J8" s="194">
        <f>IF('[1]Overall Finish'!G38="","",I8+'[1]Overall Finish'!G38)</f>
        <v>3.945138888888889E-2</v>
      </c>
      <c r="K8" s="194">
        <f>IF('[1]Overall Finish'!H38="","",J8+'[1]Overall Finish'!H38)</f>
        <v>5.3670138888888892E-2</v>
      </c>
      <c r="L8" s="194">
        <f>IF('[1]Overall Finish'!I38="","",K8+'[1]Overall Finish'!I38)</f>
        <v>6.8427083333333333E-2</v>
      </c>
      <c r="M8" s="194">
        <f>IF('[1]Overall Finish'!J38="","",L8+'[1]Overall Finish'!J38)</f>
        <v>8.3853009259259259E-2</v>
      </c>
      <c r="N8" s="194">
        <f>IF('[1]Overall Finish'!K38="","",M8+'[1]Overall Finish'!K38)</f>
        <v>9.9387731481481487E-2</v>
      </c>
      <c r="O8" s="194">
        <f>IF('[1]Overall Finish'!L38="","",N8+'[1]Overall Finish'!L38)</f>
        <v>0.11971296296296297</v>
      </c>
      <c r="P8" s="194">
        <f>IF('[1]Overall Finish'!M38="","",O8+'[1]Overall Finish'!M38)</f>
        <v>0.13566666666666666</v>
      </c>
      <c r="Q8" s="194">
        <f>IF('[1]Overall Finish'!N38="","",P8+'[1]Overall Finish'!N38)</f>
        <v>0.15158796296296295</v>
      </c>
      <c r="R8" s="194">
        <f>IF('[1]Overall Finish'!O38="","",Q8+'[1]Overall Finish'!O38)</f>
        <v>0.17197337962962961</v>
      </c>
      <c r="S8" s="194">
        <f>IF('[1]Overall Finish'!P38="","",R8+'[1]Overall Finish'!P38)</f>
        <v>0.19089814814814812</v>
      </c>
      <c r="T8" s="194">
        <f>IF('[1]Overall Finish'!Q38="","",S8+'[1]Overall Finish'!Q38)</f>
        <v>0.20665624999999999</v>
      </c>
      <c r="U8" s="194">
        <f>IF('[1]Overall Finish'!R38="","",T8+'[1]Overall Finish'!R38)</f>
        <v>0.2290787037037037</v>
      </c>
      <c r="V8" s="149">
        <f>IF('[1]Overall Finish'!S38="","",U8+'[1]Overall Finish'!S38)</f>
        <v>0.24721874999999999</v>
      </c>
      <c r="W8" s="194">
        <f>IF('[1]Overall Finish'!T38="","",V8+'[1]Overall Finish'!T38)</f>
        <v>0.2639826388888889</v>
      </c>
      <c r="X8" s="194">
        <f>IF('[1]Overall Finish'!U38="","",W8+'[1]Overall Finish'!U38)</f>
        <v>0.28015509259259258</v>
      </c>
      <c r="Y8" s="194">
        <f>IF('[1]Overall Finish'!V38="","",X8+'[1]Overall Finish'!V38)</f>
        <v>0.29870949074074071</v>
      </c>
      <c r="Z8" s="194">
        <f>IF('[1]Overall Finish'!W38="","",Y8+'[1]Overall Finish'!W38)</f>
        <v>0.31781481481481477</v>
      </c>
      <c r="AA8" s="194">
        <f>IF('[1]Overall Finish'!X38="","",Z8+'[1]Overall Finish'!X38)</f>
        <v>0.33927662037037032</v>
      </c>
      <c r="AB8" s="194">
        <f>IF('[1]Overall Finish'!Y38="","",AA8+'[1]Overall Finish'!Y38)</f>
        <v>0.36268402777777775</v>
      </c>
      <c r="AC8" s="194">
        <f>IF('[1]Overall Finish'!Z38="","",AB8+'[1]Overall Finish'!Z38)</f>
        <v>0.3856134259259259</v>
      </c>
      <c r="AD8" s="194">
        <f>IF('[1]Overall Finish'!AA38="","",AC8+'[1]Overall Finish'!AA38)</f>
        <v>0.40635648148148146</v>
      </c>
      <c r="AE8" s="194">
        <f>IF('[1]Overall Finish'!AB38="","",AD8+'[1]Overall Finish'!AB38)</f>
        <v>0.42762962962962958</v>
      </c>
      <c r="AF8" s="194">
        <f>IF('[1]Overall Finish'!AC38="","",AE8+'[1]Overall Finish'!AC38)</f>
        <v>0.4540520833333333</v>
      </c>
      <c r="AG8" s="194">
        <f>IF('[1]Overall Finish'!AD38="","",AF8+'[1]Overall Finish'!AD38)</f>
        <v>0.47961226851851846</v>
      </c>
      <c r="AH8" s="194" t="str">
        <f>IF('[1]Overall Finish'!AE38="","",AG8+'[1]Overall Finish'!AE38)</f>
        <v/>
      </c>
      <c r="AI8" s="194" t="str">
        <f>IF('[1]Overall Finish'!AF38="","",AH8+'[1]Overall Finish'!AF38)</f>
        <v/>
      </c>
      <c r="AJ8" s="194" t="str">
        <f>IF('[1]Overall Finish'!AG38="","",AI8+'[1]Overall Finish'!AG38)</f>
        <v/>
      </c>
      <c r="AK8" s="149" t="str">
        <f>IF('[1]Overall Finish'!AH38="","",AJ8+'[1]Overall Finish'!AH38)</f>
        <v/>
      </c>
      <c r="AL8" s="194" t="str">
        <f>IF('[1]Overall Finish'!AI38="","",AK8+'[1]Overall Finish'!AI38)</f>
        <v/>
      </c>
      <c r="AM8" s="194" t="str">
        <f>IF('[1]Overall Finish'!AJ38="","",AL8+'[1]Overall Finish'!AJ38)</f>
        <v/>
      </c>
      <c r="AN8" s="194" t="str">
        <f>IF('[1]Overall Finish'!AK38="","",AM8+'[1]Overall Finish'!AK38)</f>
        <v/>
      </c>
      <c r="AO8" s="194" t="str">
        <f>IF('[1]Overall Finish'!AL38="","",AN8+'[1]Overall Finish'!AL38)</f>
        <v/>
      </c>
      <c r="AP8" s="194" t="str">
        <f>IF('[1]Overall Finish'!AM38="","",AO8+'[1]Overall Finish'!AM38)</f>
        <v/>
      </c>
      <c r="AQ8" s="194" t="str">
        <f>IF('[1]Overall Finish'!AN38="","",AP8+'[1]Overall Finish'!AN38)</f>
        <v/>
      </c>
      <c r="AR8" s="194" t="str">
        <f>IF('[1]Overall Finish'!AO38="","",AQ8+'[1]Overall Finish'!AO38)</f>
        <v/>
      </c>
      <c r="AS8" s="194" t="str">
        <f>IF('[1]Overall Finish'!AP38="","",AR8+'[1]Overall Finish'!AP38)</f>
        <v/>
      </c>
      <c r="AT8" s="194" t="str">
        <f>IF('[1]Overall Finish'!AQ38="","",AS8+'[1]Overall Finish'!AQ38)</f>
        <v/>
      </c>
      <c r="AU8" s="194" t="str">
        <f>IF('[1]Overall Finish'!AR38="","",AT8+'[1]Overall Finish'!AR38)</f>
        <v/>
      </c>
      <c r="AV8" s="194" t="str">
        <f>IF('[1]Overall Finish'!AS38="","",AU8+'[1]Overall Finish'!AS38)</f>
        <v/>
      </c>
      <c r="AW8" s="194" t="str">
        <f>IF('[1]Overall Finish'!AT38="","",AV8+'[1]Overall Finish'!AT38)</f>
        <v/>
      </c>
      <c r="AX8" s="154">
        <f t="shared" si="1"/>
        <v>42</v>
      </c>
      <c r="AY8" s="154">
        <v>26</v>
      </c>
      <c r="AZ8" s="158">
        <f t="shared" si="2"/>
        <v>86.666666666666671</v>
      </c>
      <c r="BA8" s="154"/>
      <c r="BB8" s="154"/>
      <c r="BC8" s="181" t="s">
        <v>805</v>
      </c>
      <c r="BD8" s="181" t="s">
        <v>806</v>
      </c>
      <c r="BE8" s="181" t="s">
        <v>807</v>
      </c>
      <c r="BF8" s="188"/>
      <c r="BG8" s="188"/>
      <c r="BH8" s="188"/>
      <c r="BI8" s="188"/>
      <c r="BJ8" s="188"/>
      <c r="BK8" s="188"/>
      <c r="BL8" s="188"/>
      <c r="BM8" s="188"/>
      <c r="BN8" s="154">
        <f t="shared" si="5"/>
        <v>3</v>
      </c>
      <c r="BO8" s="154">
        <v>3</v>
      </c>
      <c r="BP8" s="190">
        <f t="shared" si="4"/>
        <v>89.666666666666671</v>
      </c>
    </row>
    <row r="9" spans="1:72" x14ac:dyDescent="0.25">
      <c r="A9" s="188">
        <v>58</v>
      </c>
      <c r="B9" s="193">
        <v>10</v>
      </c>
      <c r="C9" s="188" t="s">
        <v>311</v>
      </c>
      <c r="D9" s="188" t="s">
        <v>310</v>
      </c>
      <c r="E9" s="152">
        <f t="shared" si="3"/>
        <v>40</v>
      </c>
      <c r="F9" s="193">
        <v>12</v>
      </c>
      <c r="G9" s="193">
        <v>0</v>
      </c>
      <c r="H9" s="188" t="s">
        <v>808</v>
      </c>
      <c r="I9" s="194">
        <f>IF('[1]Overall Finish'!F59="","",H9+'[1]Overall Finish'!F59)</f>
        <v>3.7229166666666667E-2</v>
      </c>
      <c r="J9" s="194">
        <f>IF('[1]Overall Finish'!G59="","",I9+'[1]Overall Finish'!G59)</f>
        <v>5.5556712962962967E-2</v>
      </c>
      <c r="K9" s="194">
        <f>IF('[1]Overall Finish'!H59="","",J9+'[1]Overall Finish'!H59)</f>
        <v>7.5630787037037045E-2</v>
      </c>
      <c r="L9" s="194">
        <f>IF('[1]Overall Finish'!I59="","",K9+'[1]Overall Finish'!I59)</f>
        <v>9.6173611111111112E-2</v>
      </c>
      <c r="M9" s="194">
        <f>IF('[1]Overall Finish'!J59="","",L9+'[1]Overall Finish'!J59)</f>
        <v>0.11784027777777778</v>
      </c>
      <c r="N9" s="194">
        <f>IF('[1]Overall Finish'!K59="","",M9+'[1]Overall Finish'!K59)</f>
        <v>0.13566087962962964</v>
      </c>
      <c r="O9" s="194">
        <f>IF('[1]Overall Finish'!L59="","",N9+'[1]Overall Finish'!L59)</f>
        <v>0.15916666666666668</v>
      </c>
      <c r="P9" s="194">
        <f>IF('[1]Overall Finish'!M59="","",O9+'[1]Overall Finish'!M59)</f>
        <v>0.18065046296296297</v>
      </c>
      <c r="Q9" s="194">
        <f>IF('[1]Overall Finish'!N59="","",P9+'[1]Overall Finish'!N59)</f>
        <v>0.20625810185185187</v>
      </c>
      <c r="R9" s="194">
        <f>IF('[1]Overall Finish'!O59="","",Q9+'[1]Overall Finish'!O59)</f>
        <v>0.22436226851851854</v>
      </c>
      <c r="S9" s="194">
        <f>IF('[1]Overall Finish'!P59="","",R9+'[1]Overall Finish'!P59)</f>
        <v>0.24959606481481483</v>
      </c>
      <c r="T9" s="194">
        <f>IF('[1]Overall Finish'!Q59="","",S9+'[1]Overall Finish'!Q59)</f>
        <v>0.28460995370370373</v>
      </c>
      <c r="U9" s="194">
        <f>IF('[1]Overall Finish'!R59="","",T9+'[1]Overall Finish'!R59)</f>
        <v>0.3051342592592593</v>
      </c>
      <c r="V9" s="149">
        <f>IF('[1]Overall Finish'!S59="","",U9+'[1]Overall Finish'!S59)</f>
        <v>0.32756134259259262</v>
      </c>
      <c r="W9" s="194">
        <f>IF('[1]Overall Finish'!T59="","",V9+'[1]Overall Finish'!T59)</f>
        <v>0.34974884259259265</v>
      </c>
      <c r="X9" s="194">
        <f>IF('[1]Overall Finish'!U59="","",W9+'[1]Overall Finish'!U59)</f>
        <v>0.3743935185185186</v>
      </c>
      <c r="Y9" s="194">
        <f>IF('[1]Overall Finish'!V59="","",X9+'[1]Overall Finish'!V59)</f>
        <v>0.39842824074074079</v>
      </c>
      <c r="Z9" s="194">
        <f>IF('[1]Overall Finish'!W59="","",Y9+'[1]Overall Finish'!W59)</f>
        <v>0.42237847222222225</v>
      </c>
      <c r="AA9" s="194">
        <f>IF('[1]Overall Finish'!X59="","",Z9+'[1]Overall Finish'!X59)</f>
        <v>0.44281481481481483</v>
      </c>
      <c r="AB9" s="194">
        <f>IF('[1]Overall Finish'!Y59="","",AA9+'[1]Overall Finish'!Y59)</f>
        <v>0.46208217592592593</v>
      </c>
      <c r="AC9" s="194" t="str">
        <f>IF('[1]Overall Finish'!Z59="","",AB9+'[1]Overall Finish'!Z59)</f>
        <v/>
      </c>
      <c r="AD9" s="194" t="str">
        <f>IF('[1]Overall Finish'!AA59="","",AC9+'[1]Overall Finish'!AA59)</f>
        <v/>
      </c>
      <c r="AE9" s="194" t="str">
        <f>IF('[1]Overall Finish'!AB59="","",AD9+'[1]Overall Finish'!AB59)</f>
        <v/>
      </c>
      <c r="AF9" s="194" t="str">
        <f>IF('[1]Overall Finish'!AC59="","",AE9+'[1]Overall Finish'!AC59)</f>
        <v/>
      </c>
      <c r="AG9" s="194" t="str">
        <f>IF('[1]Overall Finish'!AD59="","",AF9+'[1]Overall Finish'!AD59)</f>
        <v/>
      </c>
      <c r="AH9" s="194" t="str">
        <f>IF('[1]Overall Finish'!AE59="","",AG9+'[1]Overall Finish'!AE59)</f>
        <v/>
      </c>
      <c r="AI9" s="194" t="str">
        <f>IF('[1]Overall Finish'!AF59="","",AH9+'[1]Overall Finish'!AF59)</f>
        <v/>
      </c>
      <c r="AJ9" s="194" t="str">
        <f>IF('[1]Overall Finish'!AG59="","",AI9+'[1]Overall Finish'!AG59)</f>
        <v/>
      </c>
      <c r="AK9" s="149" t="str">
        <f>IF('[1]Overall Finish'!AH59="","",AJ9+'[1]Overall Finish'!AH59)</f>
        <v/>
      </c>
      <c r="AL9" s="194" t="str">
        <f>IF('[1]Overall Finish'!AI59="","",AK9+'[1]Overall Finish'!AI59)</f>
        <v/>
      </c>
      <c r="AM9" s="194" t="str">
        <f>IF('[1]Overall Finish'!AJ59="","",AL9+'[1]Overall Finish'!AJ59)</f>
        <v/>
      </c>
      <c r="AN9" s="194" t="str">
        <f>IF('[1]Overall Finish'!AK59="","",AM9+'[1]Overall Finish'!AK59)</f>
        <v/>
      </c>
      <c r="AO9" s="194" t="str">
        <f>IF('[1]Overall Finish'!AL59="","",AN9+'[1]Overall Finish'!AL59)</f>
        <v/>
      </c>
      <c r="AP9" s="194" t="str">
        <f>IF('[1]Overall Finish'!AM59="","",AO9+'[1]Overall Finish'!AM59)</f>
        <v/>
      </c>
      <c r="AQ9" s="194" t="str">
        <f>IF('[1]Overall Finish'!AN59="","",AP9+'[1]Overall Finish'!AN59)</f>
        <v/>
      </c>
      <c r="AR9" s="194" t="str">
        <f>IF('[1]Overall Finish'!AO59="","",AQ9+'[1]Overall Finish'!AO59)</f>
        <v/>
      </c>
      <c r="AS9" s="194" t="str">
        <f>IF('[1]Overall Finish'!AP59="","",AR9+'[1]Overall Finish'!AP59)</f>
        <v/>
      </c>
      <c r="AT9" s="194" t="str">
        <f>IF('[1]Overall Finish'!AQ59="","",AS9+'[1]Overall Finish'!AQ59)</f>
        <v/>
      </c>
      <c r="AU9" s="194" t="str">
        <f>IF('[1]Overall Finish'!AR59="","",AT9+'[1]Overall Finish'!AR59)</f>
        <v/>
      </c>
      <c r="AV9" s="194" t="str">
        <f>IF('[1]Overall Finish'!AS59="","",AU9+'[1]Overall Finish'!AS59)</f>
        <v/>
      </c>
      <c r="AW9" s="194" t="str">
        <f>IF('[1]Overall Finish'!AT59="","",AV9+'[1]Overall Finish'!AT59)</f>
        <v/>
      </c>
      <c r="AX9" s="154">
        <f t="shared" si="1"/>
        <v>42</v>
      </c>
      <c r="AY9" s="154">
        <v>21</v>
      </c>
      <c r="AZ9" s="158">
        <f t="shared" si="2"/>
        <v>70</v>
      </c>
      <c r="BA9" s="154"/>
      <c r="BB9" s="154"/>
      <c r="BC9" s="181" t="s">
        <v>714</v>
      </c>
      <c r="BD9" s="181" t="s">
        <v>829</v>
      </c>
      <c r="BE9" s="181" t="s">
        <v>830</v>
      </c>
      <c r="BF9" s="181" t="s">
        <v>831</v>
      </c>
      <c r="BG9" s="181" t="s">
        <v>832</v>
      </c>
      <c r="BH9" s="181" t="s">
        <v>833</v>
      </c>
      <c r="BI9" s="188"/>
      <c r="BJ9" s="188"/>
      <c r="BK9" s="188"/>
      <c r="BL9" s="188"/>
      <c r="BM9" s="188"/>
      <c r="BN9" s="154">
        <f t="shared" si="5"/>
        <v>6</v>
      </c>
      <c r="BO9" s="154">
        <v>6</v>
      </c>
      <c r="BP9" s="190">
        <f t="shared" si="4"/>
        <v>76</v>
      </c>
    </row>
    <row r="10" spans="1:72" x14ac:dyDescent="0.25">
      <c r="A10" s="188">
        <v>12</v>
      </c>
      <c r="B10" s="193">
        <v>11</v>
      </c>
      <c r="C10" s="188" t="s">
        <v>234</v>
      </c>
      <c r="D10" s="188" t="s">
        <v>233</v>
      </c>
      <c r="E10" s="152">
        <f t="shared" si="3"/>
        <v>54.333333333333336</v>
      </c>
      <c r="F10" s="193">
        <v>16</v>
      </c>
      <c r="G10" s="193">
        <v>1</v>
      </c>
      <c r="H10" s="188" t="s">
        <v>834</v>
      </c>
      <c r="I10" s="194">
        <f>IF('[1]Overall Finish'!F13="","",H10+'[1]Overall Finish'!F13)</f>
        <v>2.5891203703703701E-2</v>
      </c>
      <c r="J10" s="194">
        <f>IF('[1]Overall Finish'!G13="","",I10+'[1]Overall Finish'!G13)</f>
        <v>3.9386574074074074E-2</v>
      </c>
      <c r="K10" s="194">
        <f>IF('[1]Overall Finish'!H13="","",J10+'[1]Overall Finish'!H13)</f>
        <v>5.3156250000000002E-2</v>
      </c>
      <c r="L10" s="194">
        <f>IF('[1]Overall Finish'!I13="","",K10+'[1]Overall Finish'!I13)</f>
        <v>6.6537037037037033E-2</v>
      </c>
      <c r="M10" s="194">
        <f>IF('[1]Overall Finish'!J13="","",L10+'[1]Overall Finish'!J13)</f>
        <v>8.0385416666666668E-2</v>
      </c>
      <c r="N10" s="194">
        <f>IF('[1]Overall Finish'!K13="","",M10+'[1]Overall Finish'!K13)</f>
        <v>9.4239583333333335E-2</v>
      </c>
      <c r="O10" s="194">
        <f>IF('[1]Overall Finish'!L13="","",N10+'[1]Overall Finish'!L13)</f>
        <v>0.10844907407407407</v>
      </c>
      <c r="P10" s="194">
        <f>IF('[1]Overall Finish'!M13="","",O10+'[1]Overall Finish'!M13)</f>
        <v>0.1225949074074074</v>
      </c>
      <c r="Q10" s="194">
        <f>IF('[1]Overall Finish'!N13="","",P10+'[1]Overall Finish'!N13)</f>
        <v>0.13677893518518519</v>
      </c>
      <c r="R10" s="194">
        <f>IF('[1]Overall Finish'!O13="","",Q10+'[1]Overall Finish'!O13)</f>
        <v>0.15147569444444445</v>
      </c>
      <c r="S10" s="194">
        <f>IF('[1]Overall Finish'!P13="","",R10+'[1]Overall Finish'!P13)</f>
        <v>0.16846527777777778</v>
      </c>
      <c r="T10" s="194">
        <f>IF('[1]Overall Finish'!Q13="","",S10+'[1]Overall Finish'!Q13)</f>
        <v>0.18595949074074075</v>
      </c>
      <c r="U10" s="194">
        <f>IF('[1]Overall Finish'!R13="","",T10+'[1]Overall Finish'!R13)</f>
        <v>0.20306250000000001</v>
      </c>
      <c r="V10" s="149">
        <f>IF('[1]Overall Finish'!S13="","",U10+'[1]Overall Finish'!S13)</f>
        <v>0.22048263888888889</v>
      </c>
      <c r="W10" s="194">
        <f>IF('[1]Overall Finish'!T13="","",V10+'[1]Overall Finish'!T13)</f>
        <v>0.24139814814814814</v>
      </c>
      <c r="X10" s="194">
        <f>IF('[1]Overall Finish'!U13="","",W10+'[1]Overall Finish'!U13)</f>
        <v>0.25996180555555554</v>
      </c>
      <c r="Y10" s="194">
        <f>IF('[1]Overall Finish'!V13="","",X10+'[1]Overall Finish'!V13)</f>
        <v>0.27754629629629629</v>
      </c>
      <c r="Z10" s="194">
        <f>IF('[1]Overall Finish'!W13="","",Y10+'[1]Overall Finish'!W13)</f>
        <v>0.29318055555555556</v>
      </c>
      <c r="AA10" s="194">
        <f>IF('[1]Overall Finish'!X13="","",Z10+'[1]Overall Finish'!X13)</f>
        <v>0.30818518518518517</v>
      </c>
      <c r="AB10" s="194">
        <f>IF('[1]Overall Finish'!Y13="","",AA10+'[1]Overall Finish'!Y13)</f>
        <v>0.32354629629629628</v>
      </c>
      <c r="AC10" s="194">
        <f>IF('[1]Overall Finish'!Z13="","",AB10+'[1]Overall Finish'!Z13)</f>
        <v>0.33890509259259255</v>
      </c>
      <c r="AD10" s="194">
        <f>IF('[1]Overall Finish'!AA13="","",AC10+'[1]Overall Finish'!AA13)</f>
        <v>0.35556828703703702</v>
      </c>
      <c r="AE10" s="194">
        <f>IF('[1]Overall Finish'!AB13="","",AD10+'[1]Overall Finish'!AB13)</f>
        <v>0.37190393518518516</v>
      </c>
      <c r="AF10" s="194">
        <f>IF('[1]Overall Finish'!AC13="","",AE10+'[1]Overall Finish'!AC13)</f>
        <v>0.3882395833333333</v>
      </c>
      <c r="AG10" s="194">
        <f>IF('[1]Overall Finish'!AD13="","",AF10+'[1]Overall Finish'!AD13)</f>
        <v>0.40462268518518518</v>
      </c>
      <c r="AH10" s="194">
        <f>IF('[1]Overall Finish'!AE13="","",AG10+'[1]Overall Finish'!AE13)</f>
        <v>0.41997222222222219</v>
      </c>
      <c r="AI10" s="194">
        <f>IF('[1]Overall Finish'!AF13="","",AH10+'[1]Overall Finish'!AF13)</f>
        <v>0.43424884259259255</v>
      </c>
      <c r="AJ10" s="194">
        <f>IF('[1]Overall Finish'!AG13="","",AI10+'[1]Overall Finish'!AG13)</f>
        <v>0.44776620370370368</v>
      </c>
      <c r="AK10" s="149">
        <f>IF('[1]Overall Finish'!AH13="","",AJ10+'[1]Overall Finish'!AH13)</f>
        <v>0.46092361111111108</v>
      </c>
      <c r="AL10" s="194" t="str">
        <f>IF('[1]Overall Finish'!AI13="","",AK10+'[1]Overall Finish'!AI13)</f>
        <v/>
      </c>
      <c r="AM10" s="194" t="str">
        <f>IF('[1]Overall Finish'!AJ13="","",AL10+'[1]Overall Finish'!AJ13)</f>
        <v/>
      </c>
      <c r="AN10" s="194" t="str">
        <f>IF('[1]Overall Finish'!AK13="","",AM10+'[1]Overall Finish'!AK13)</f>
        <v/>
      </c>
      <c r="AO10" s="194" t="str">
        <f>IF('[1]Overall Finish'!AL13="","",AN10+'[1]Overall Finish'!AL13)</f>
        <v/>
      </c>
      <c r="AP10" s="194" t="str">
        <f>IF('[1]Overall Finish'!AM13="","",AO10+'[1]Overall Finish'!AM13)</f>
        <v/>
      </c>
      <c r="AQ10" s="194" t="str">
        <f>IF('[1]Overall Finish'!AN13="","",AP10+'[1]Overall Finish'!AN13)</f>
        <v/>
      </c>
      <c r="AR10" s="194" t="str">
        <f>IF('[1]Overall Finish'!AO13="","",AQ10+'[1]Overall Finish'!AO13)</f>
        <v/>
      </c>
      <c r="AS10" s="194" t="str">
        <f>IF('[1]Overall Finish'!AP13="","",AR10+'[1]Overall Finish'!AP13)</f>
        <v/>
      </c>
      <c r="AT10" s="194" t="str">
        <f>IF('[1]Overall Finish'!AQ13="","",AS10+'[1]Overall Finish'!AQ13)</f>
        <v/>
      </c>
      <c r="AU10" s="194" t="str">
        <f>IF('[1]Overall Finish'!AR13="","",AT10+'[1]Overall Finish'!AR13)</f>
        <v/>
      </c>
      <c r="AV10" s="194" t="str">
        <f>IF('[1]Overall Finish'!AS13="","",AU10+'[1]Overall Finish'!AS13)</f>
        <v/>
      </c>
      <c r="AW10" s="194" t="str">
        <f>IF('[1]Overall Finish'!AT13="","",AV10+'[1]Overall Finish'!AT13)</f>
        <v/>
      </c>
      <c r="AX10" s="154">
        <f t="shared" si="1"/>
        <v>42</v>
      </c>
      <c r="AY10" s="154">
        <v>30</v>
      </c>
      <c r="AZ10" s="158">
        <f t="shared" si="2"/>
        <v>100</v>
      </c>
      <c r="BA10" s="154"/>
      <c r="BB10" s="154"/>
      <c r="BC10" s="181" t="s">
        <v>862</v>
      </c>
      <c r="BD10" s="181" t="s">
        <v>863</v>
      </c>
      <c r="BE10" s="181" t="s">
        <v>864</v>
      </c>
      <c r="BF10" s="181" t="s">
        <v>865</v>
      </c>
      <c r="BG10" s="181" t="s">
        <v>866</v>
      </c>
      <c r="BH10" s="181" t="s">
        <v>867</v>
      </c>
      <c r="BI10" s="181" t="s">
        <v>868</v>
      </c>
      <c r="BJ10" s="181" t="s">
        <v>869</v>
      </c>
      <c r="BK10" s="181" t="s">
        <v>870</v>
      </c>
      <c r="BL10" s="181" t="s">
        <v>871</v>
      </c>
      <c r="BM10" s="188"/>
      <c r="BN10" s="154">
        <f t="shared" si="5"/>
        <v>10</v>
      </c>
      <c r="BO10" s="154">
        <v>10</v>
      </c>
      <c r="BP10" s="190">
        <f t="shared" si="4"/>
        <v>110</v>
      </c>
    </row>
    <row r="11" spans="1:72" x14ac:dyDescent="0.25">
      <c r="A11" s="188">
        <v>52</v>
      </c>
      <c r="B11" s="193">
        <v>14</v>
      </c>
      <c r="C11" s="188" t="s">
        <v>299</v>
      </c>
      <c r="D11" s="188" t="s">
        <v>298</v>
      </c>
      <c r="E11" s="152">
        <f t="shared" si="3"/>
        <v>46.166663333333332</v>
      </c>
      <c r="F11" s="193">
        <v>13</v>
      </c>
      <c r="G11" s="193">
        <v>2.8333300000000001</v>
      </c>
      <c r="H11" s="188" t="s">
        <v>872</v>
      </c>
      <c r="I11" s="194">
        <f>IF('[1]Overall Finish'!F53="","",H11+'[1]Overall Finish'!F53)</f>
        <v>2.6266203703703701E-2</v>
      </c>
      <c r="J11" s="194">
        <f>IF('[1]Overall Finish'!G53="","",I11+'[1]Overall Finish'!G53)</f>
        <v>3.9913194444444446E-2</v>
      </c>
      <c r="K11" s="194">
        <f>IF('[1]Overall Finish'!H53="","",J11+'[1]Overall Finish'!H53)</f>
        <v>5.4134259259259257E-2</v>
      </c>
      <c r="L11" s="194">
        <f>IF('[1]Overall Finish'!I53="","",K11+'[1]Overall Finish'!I53)</f>
        <v>6.8413194444444436E-2</v>
      </c>
      <c r="M11" s="194">
        <f>IF('[1]Overall Finish'!J53="","",L11+'[1]Overall Finish'!J53)</f>
        <v>8.288310185185184E-2</v>
      </c>
      <c r="N11" s="194">
        <f>IF('[1]Overall Finish'!K53="","",M11+'[1]Overall Finish'!K53)</f>
        <v>0.10023495370370369</v>
      </c>
      <c r="O11" s="194">
        <f>IF('[1]Overall Finish'!L53="","",N11+'[1]Overall Finish'!L53)</f>
        <v>0.12278587962962963</v>
      </c>
      <c r="P11" s="194">
        <f>IF('[1]Overall Finish'!M53="","",O11+'[1]Overall Finish'!M53)</f>
        <v>0.13879282407407406</v>
      </c>
      <c r="Q11" s="194">
        <f>IF('[1]Overall Finish'!N53="","",P11+'[1]Overall Finish'!N53)</f>
        <v>0.1587662037037037</v>
      </c>
      <c r="R11" s="194">
        <f>IF('[1]Overall Finish'!O53="","",Q11+'[1]Overall Finish'!O53)</f>
        <v>0.18010532407407406</v>
      </c>
      <c r="S11" s="194">
        <f>IF('[1]Overall Finish'!P53="","",R11+'[1]Overall Finish'!P53)</f>
        <v>0.2038159722222222</v>
      </c>
      <c r="T11" s="194">
        <f>IF('[1]Overall Finish'!Q53="","",S11+'[1]Overall Finish'!Q53)</f>
        <v>0.22804398148148147</v>
      </c>
      <c r="U11" s="194">
        <f>IF('[1]Overall Finish'!R53="","",T11+'[1]Overall Finish'!R53)</f>
        <v>0.25060763888888887</v>
      </c>
      <c r="V11" s="149">
        <f>IF('[1]Overall Finish'!S53="","",U11+'[1]Overall Finish'!S53)</f>
        <v>0.27427199074074071</v>
      </c>
      <c r="W11" s="194">
        <f>IF('[1]Overall Finish'!T53="","",V11+'[1]Overall Finish'!T53)</f>
        <v>0.30194675925925923</v>
      </c>
      <c r="X11" s="194">
        <f>IF('[1]Overall Finish'!U53="","",W11+'[1]Overall Finish'!U53)</f>
        <v>0.3268206018518518</v>
      </c>
      <c r="Y11" s="194">
        <f>IF('[1]Overall Finish'!V53="","",X11+'[1]Overall Finish'!V53)</f>
        <v>0.35055439814814809</v>
      </c>
      <c r="Z11" s="194">
        <f>IF('[1]Overall Finish'!W53="","",Y11+'[1]Overall Finish'!W53)</f>
        <v>0.37593865740740734</v>
      </c>
      <c r="AA11" s="194">
        <f>IF('[1]Overall Finish'!X53="","",Z11+'[1]Overall Finish'!X53)</f>
        <v>0.39961574074074069</v>
      </c>
      <c r="AB11" s="194">
        <f>IF('[1]Overall Finish'!Y53="","",AA11+'[1]Overall Finish'!Y53)</f>
        <v>0.41800462962962959</v>
      </c>
      <c r="AC11" s="194">
        <f>IF('[1]Overall Finish'!Z53="","",AB11+'[1]Overall Finish'!Z53)</f>
        <v>0.43825694444444441</v>
      </c>
      <c r="AD11" s="194">
        <f>IF('[1]Overall Finish'!AA53="","",AC11+'[1]Overall Finish'!AA53)</f>
        <v>0.46151736111111108</v>
      </c>
      <c r="AE11" s="194" t="str">
        <f>IF('[1]Overall Finish'!AB53="","",AD11+'[1]Overall Finish'!AB53)</f>
        <v/>
      </c>
      <c r="AF11" s="194" t="str">
        <f>IF('[1]Overall Finish'!AC53="","",AE11+'[1]Overall Finish'!AC53)</f>
        <v/>
      </c>
      <c r="AG11" s="194" t="str">
        <f>IF('[1]Overall Finish'!AD53="","",AF11+'[1]Overall Finish'!AD53)</f>
        <v/>
      </c>
      <c r="AH11" s="194" t="str">
        <f>IF('[1]Overall Finish'!AE53="","",AG11+'[1]Overall Finish'!AE53)</f>
        <v/>
      </c>
      <c r="AI11" s="194" t="str">
        <f>IF('[1]Overall Finish'!AF53="","",AH11+'[1]Overall Finish'!AF53)</f>
        <v/>
      </c>
      <c r="AJ11" s="194" t="str">
        <f>IF('[1]Overall Finish'!AG53="","",AI11+'[1]Overall Finish'!AG53)</f>
        <v/>
      </c>
      <c r="AK11" s="149" t="str">
        <f>IF('[1]Overall Finish'!AH53="","",AJ11+'[1]Overall Finish'!AH53)</f>
        <v/>
      </c>
      <c r="AL11" s="194" t="str">
        <f>IF('[1]Overall Finish'!AI53="","",AK11+'[1]Overall Finish'!AI53)</f>
        <v/>
      </c>
      <c r="AM11" s="194" t="str">
        <f>IF('[1]Overall Finish'!AJ53="","",AL11+'[1]Overall Finish'!AJ53)</f>
        <v/>
      </c>
      <c r="AN11" s="194" t="str">
        <f>IF('[1]Overall Finish'!AK53="","",AM11+'[1]Overall Finish'!AK53)</f>
        <v/>
      </c>
      <c r="AO11" s="194" t="str">
        <f>IF('[1]Overall Finish'!AL53="","",AN11+'[1]Overall Finish'!AL53)</f>
        <v/>
      </c>
      <c r="AP11" s="194" t="str">
        <f>IF('[1]Overall Finish'!AM53="","",AO11+'[1]Overall Finish'!AM53)</f>
        <v/>
      </c>
      <c r="AQ11" s="194" t="str">
        <f>IF('[1]Overall Finish'!AN53="","",AP11+'[1]Overall Finish'!AN53)</f>
        <v/>
      </c>
      <c r="AR11" s="194" t="str">
        <f>IF('[1]Overall Finish'!AO53="","",AQ11+'[1]Overall Finish'!AO53)</f>
        <v/>
      </c>
      <c r="AS11" s="194" t="str">
        <f>IF('[1]Overall Finish'!AP53="","",AR11+'[1]Overall Finish'!AP53)</f>
        <v/>
      </c>
      <c r="AT11" s="194" t="str">
        <f>IF('[1]Overall Finish'!AQ53="","",AS11+'[1]Overall Finish'!AQ53)</f>
        <v/>
      </c>
      <c r="AU11" s="194" t="str">
        <f>IF('[1]Overall Finish'!AR53="","",AT11+'[1]Overall Finish'!AR53)</f>
        <v/>
      </c>
      <c r="AV11" s="194" t="str">
        <f>IF('[1]Overall Finish'!AS53="","",AU11+'[1]Overall Finish'!AS53)</f>
        <v/>
      </c>
      <c r="AW11" s="194" t="str">
        <f>IF('[1]Overall Finish'!AT53="","",AV11+'[1]Overall Finish'!AT53)</f>
        <v/>
      </c>
      <c r="AX11" s="154">
        <f t="shared" si="1"/>
        <v>42</v>
      </c>
      <c r="AY11" s="154">
        <v>23</v>
      </c>
      <c r="AZ11" s="158">
        <f t="shared" si="2"/>
        <v>76.666666666666671</v>
      </c>
      <c r="BA11" s="154"/>
      <c r="BB11" s="195">
        <f>BC11+BD11+BE11+BF11+AD11</f>
        <v>0.48611342592592588</v>
      </c>
      <c r="BC11" s="181" t="s">
        <v>894</v>
      </c>
      <c r="BD11" s="181" t="s">
        <v>895</v>
      </c>
      <c r="BE11" s="181" t="s">
        <v>829</v>
      </c>
      <c r="BF11" s="181" t="s">
        <v>896</v>
      </c>
      <c r="BG11" s="181" t="s">
        <v>897</v>
      </c>
      <c r="BH11" s="181" t="s">
        <v>898</v>
      </c>
      <c r="BI11" s="188"/>
      <c r="BJ11" s="188"/>
      <c r="BK11" s="188"/>
      <c r="BL11" s="188"/>
      <c r="BM11" s="188"/>
      <c r="BN11" s="154">
        <f t="shared" si="5"/>
        <v>6</v>
      </c>
      <c r="BO11" s="154">
        <v>6</v>
      </c>
      <c r="BP11" s="190">
        <f t="shared" si="4"/>
        <v>82.666666666666671</v>
      </c>
    </row>
    <row r="12" spans="1:72" x14ac:dyDescent="0.25">
      <c r="A12" s="188">
        <v>42</v>
      </c>
      <c r="B12" s="193">
        <v>16</v>
      </c>
      <c r="C12" s="188" t="s">
        <v>287</v>
      </c>
      <c r="D12" s="188" t="s">
        <v>286</v>
      </c>
      <c r="E12" s="152">
        <f t="shared" si="3"/>
        <v>48.333326666666665</v>
      </c>
      <c r="F12" s="193">
        <v>14</v>
      </c>
      <c r="G12" s="193">
        <v>1.66666</v>
      </c>
      <c r="H12" s="188" t="s">
        <v>899</v>
      </c>
      <c r="I12" s="194">
        <f>IF('[1]Overall Finish'!F43="","",H12+'[1]Overall Finish'!F43)</f>
        <v>2.6024305555555554E-2</v>
      </c>
      <c r="J12" s="194">
        <f>IF('[1]Overall Finish'!G43="","",I12+'[1]Overall Finish'!G43)</f>
        <v>3.9546296296296295E-2</v>
      </c>
      <c r="K12" s="194">
        <f>IF('[1]Overall Finish'!H43="","",J12+'[1]Overall Finish'!H43)</f>
        <v>5.3796296296296293E-2</v>
      </c>
      <c r="L12" s="194">
        <f>IF('[1]Overall Finish'!I43="","",K12+'[1]Overall Finish'!I43)</f>
        <v>6.8567129629629631E-2</v>
      </c>
      <c r="M12" s="194">
        <f>IF('[1]Overall Finish'!J43="","",L12+'[1]Overall Finish'!J43)</f>
        <v>8.3928240740740748E-2</v>
      </c>
      <c r="N12" s="194">
        <f>IF('[1]Overall Finish'!K43="","",M12+'[1]Overall Finish'!K43)</f>
        <v>9.9641203703703704E-2</v>
      </c>
      <c r="O12" s="194">
        <f>IF('[1]Overall Finish'!L43="","",N12+'[1]Overall Finish'!L43)</f>
        <v>0.1194212962962963</v>
      </c>
      <c r="P12" s="194">
        <f>IF('[1]Overall Finish'!M43="","",O12+'[1]Overall Finish'!M43)</f>
        <v>0.13573611111111111</v>
      </c>
      <c r="Q12" s="194">
        <f>IF('[1]Overall Finish'!N43="","",P12+'[1]Overall Finish'!N43)</f>
        <v>0.15444675925925927</v>
      </c>
      <c r="R12" s="194">
        <f>IF('[1]Overall Finish'!O43="","",Q12+'[1]Overall Finish'!O43)</f>
        <v>0.17563310185185185</v>
      </c>
      <c r="S12" s="194">
        <f>IF('[1]Overall Finish'!P43="","",R12+'[1]Overall Finish'!P43)</f>
        <v>0.19581828703703705</v>
      </c>
      <c r="T12" s="194">
        <f>IF('[1]Overall Finish'!Q43="","",S12+'[1]Overall Finish'!Q43)</f>
        <v>0.21731365740740741</v>
      </c>
      <c r="U12" s="194">
        <f>IF('[1]Overall Finish'!R43="","",T12+'[1]Overall Finish'!R43)</f>
        <v>0.23911921296296296</v>
      </c>
      <c r="V12" s="149">
        <f>IF('[1]Overall Finish'!S43="","",U12+'[1]Overall Finish'!S43)</f>
        <v>0.25774537037037037</v>
      </c>
      <c r="W12" s="194">
        <f>IF('[1]Overall Finish'!T43="","",V12+'[1]Overall Finish'!T43)</f>
        <v>0.2766122685185185</v>
      </c>
      <c r="X12" s="194">
        <f>IF('[1]Overall Finish'!U43="","",W12+'[1]Overall Finish'!U43)</f>
        <v>0.29496643518518517</v>
      </c>
      <c r="Y12" s="194">
        <f>IF('[1]Overall Finish'!V43="","",X12+'[1]Overall Finish'!V43)</f>
        <v>0.31707407407407406</v>
      </c>
      <c r="Z12" s="194">
        <f>IF('[1]Overall Finish'!W43="","",Y12+'[1]Overall Finish'!W43)</f>
        <v>0.33957175925925925</v>
      </c>
      <c r="AA12" s="194">
        <f>IF('[1]Overall Finish'!X43="","",Z12+'[1]Overall Finish'!X43)</f>
        <v>0.36271412037037037</v>
      </c>
      <c r="AB12" s="194">
        <f>IF('[1]Overall Finish'!Y43="","",AA12+'[1]Overall Finish'!Y43)</f>
        <v>0.38569444444444445</v>
      </c>
      <c r="AC12" s="194">
        <f>IF('[1]Overall Finish'!Z43="","",AB12+'[1]Overall Finish'!Z43)</f>
        <v>0.40635648148148151</v>
      </c>
      <c r="AD12" s="194">
        <f>IF('[1]Overall Finish'!AA43="","",AC12+'[1]Overall Finish'!AA43)</f>
        <v>0.4276712962962963</v>
      </c>
      <c r="AE12" s="194">
        <f>IF('[1]Overall Finish'!AB43="","",AD12+'[1]Overall Finish'!AB43)</f>
        <v>0.45447106481481481</v>
      </c>
      <c r="AF12" s="194">
        <f>IF('[1]Overall Finish'!AC43="","",AE12+'[1]Overall Finish'!AC43)</f>
        <v>0.47960763888888891</v>
      </c>
      <c r="AG12" s="194" t="str">
        <f>IF('[1]Overall Finish'!AD43="","",AF12+'[1]Overall Finish'!AD43)</f>
        <v/>
      </c>
      <c r="AH12" s="194" t="str">
        <f>IF('[1]Overall Finish'!AE43="","",AG12+'[1]Overall Finish'!AE43)</f>
        <v/>
      </c>
      <c r="AI12" s="194" t="str">
        <f>IF('[1]Overall Finish'!AF43="","",AH12+'[1]Overall Finish'!AF43)</f>
        <v/>
      </c>
      <c r="AJ12" s="194" t="str">
        <f>IF('[1]Overall Finish'!AG43="","",AI12+'[1]Overall Finish'!AG43)</f>
        <v/>
      </c>
      <c r="AK12" s="149" t="str">
        <f>IF('[1]Overall Finish'!AH43="","",AJ12+'[1]Overall Finish'!AH43)</f>
        <v/>
      </c>
      <c r="AL12" s="194" t="str">
        <f>IF('[1]Overall Finish'!AI43="","",AK12+'[1]Overall Finish'!AI43)</f>
        <v/>
      </c>
      <c r="AM12" s="194" t="str">
        <f>IF('[1]Overall Finish'!AJ43="","",AL12+'[1]Overall Finish'!AJ43)</f>
        <v/>
      </c>
      <c r="AN12" s="194" t="str">
        <f>IF('[1]Overall Finish'!AK43="","",AM12+'[1]Overall Finish'!AK43)</f>
        <v/>
      </c>
      <c r="AO12" s="194" t="str">
        <f>IF('[1]Overall Finish'!AL43="","",AN12+'[1]Overall Finish'!AL43)</f>
        <v/>
      </c>
      <c r="AP12" s="194" t="str">
        <f>IF('[1]Overall Finish'!AM43="","",AO12+'[1]Overall Finish'!AM43)</f>
        <v/>
      </c>
      <c r="AQ12" s="194" t="str">
        <f>IF('[1]Overall Finish'!AN43="","",AP12+'[1]Overall Finish'!AN43)</f>
        <v/>
      </c>
      <c r="AR12" s="194" t="str">
        <f>IF('[1]Overall Finish'!AO43="","",AQ12+'[1]Overall Finish'!AO43)</f>
        <v/>
      </c>
      <c r="AS12" s="194" t="str">
        <f>IF('[1]Overall Finish'!AP43="","",AR12+'[1]Overall Finish'!AP43)</f>
        <v/>
      </c>
      <c r="AT12" s="194" t="str">
        <f>IF('[1]Overall Finish'!AQ43="","",AS12+'[1]Overall Finish'!AQ43)</f>
        <v/>
      </c>
      <c r="AU12" s="194" t="str">
        <f>IF('[1]Overall Finish'!AR43="","",AT12+'[1]Overall Finish'!AR43)</f>
        <v/>
      </c>
      <c r="AV12" s="194" t="str">
        <f>IF('[1]Overall Finish'!AS43="","",AU12+'[1]Overall Finish'!AS43)</f>
        <v/>
      </c>
      <c r="AW12" s="194" t="str">
        <f>IF('[1]Overall Finish'!AT43="","",AV12+'[1]Overall Finish'!AT43)</f>
        <v/>
      </c>
      <c r="AX12" s="154">
        <f t="shared" si="1"/>
        <v>42</v>
      </c>
      <c r="AY12" s="154">
        <v>25</v>
      </c>
      <c r="AZ12" s="158">
        <f t="shared" si="2"/>
        <v>83.333333333333329</v>
      </c>
      <c r="BA12" s="154"/>
      <c r="BB12" s="195">
        <f>AF12</f>
        <v>0.47960763888888891</v>
      </c>
      <c r="BC12" s="181" t="s">
        <v>923</v>
      </c>
      <c r="BD12" s="181" t="s">
        <v>832</v>
      </c>
      <c r="BE12" s="181" t="s">
        <v>924</v>
      </c>
      <c r="BF12" s="188"/>
      <c r="BG12" s="188"/>
      <c r="BH12" s="188"/>
      <c r="BI12" s="188"/>
      <c r="BJ12" s="188"/>
      <c r="BK12" s="188"/>
      <c r="BL12" s="188"/>
      <c r="BM12" s="188"/>
      <c r="BN12" s="154">
        <f t="shared" si="5"/>
        <v>3</v>
      </c>
      <c r="BO12" s="154">
        <v>3</v>
      </c>
      <c r="BP12" s="190">
        <f t="shared" si="4"/>
        <v>86.333333333333329</v>
      </c>
    </row>
    <row r="13" spans="1:72" x14ac:dyDescent="0.25">
      <c r="A13" s="188">
        <v>49</v>
      </c>
      <c r="B13" s="193">
        <v>17</v>
      </c>
      <c r="C13" s="188" t="s">
        <v>293</v>
      </c>
      <c r="D13" s="188" t="s">
        <v>292</v>
      </c>
      <c r="E13" s="152">
        <f t="shared" si="3"/>
        <v>41</v>
      </c>
      <c r="F13" s="193">
        <v>12</v>
      </c>
      <c r="G13" s="193">
        <v>1</v>
      </c>
      <c r="H13" s="188" t="s">
        <v>925</v>
      </c>
      <c r="I13" s="194">
        <f>IF('[1]Overall Finish'!F50="","",H13+'[1]Overall Finish'!F50)</f>
        <v>2.8082175925925924E-2</v>
      </c>
      <c r="J13" s="194">
        <f>IF('[1]Overall Finish'!G50="","",I13+'[1]Overall Finish'!G50)</f>
        <v>4.3106481481481482E-2</v>
      </c>
      <c r="K13" s="194">
        <f>IF('[1]Overall Finish'!H50="","",J13+'[1]Overall Finish'!H50)</f>
        <v>5.9594907407407402E-2</v>
      </c>
      <c r="L13" s="194">
        <f>IF('[1]Overall Finish'!I50="","",K13+'[1]Overall Finish'!I50)</f>
        <v>7.518749999999999E-2</v>
      </c>
      <c r="M13" s="194">
        <f>IF('[1]Overall Finish'!J50="","",L13+'[1]Overall Finish'!J50)</f>
        <v>9.0636574074074064E-2</v>
      </c>
      <c r="N13" s="194">
        <f>IF('[1]Overall Finish'!K50="","",M13+'[1]Overall Finish'!K50)</f>
        <v>0.10744212962962962</v>
      </c>
      <c r="O13" s="194">
        <f>IF('[1]Overall Finish'!L50="","",N13+'[1]Overall Finish'!L50)</f>
        <v>0.12528587962962962</v>
      </c>
      <c r="P13" s="194">
        <f>IF('[1]Overall Finish'!M50="","",O13+'[1]Overall Finish'!M50)</f>
        <v>0.14945717592592592</v>
      </c>
      <c r="Q13" s="194">
        <f>IF('[1]Overall Finish'!N50="","",P13+'[1]Overall Finish'!N50)</f>
        <v>0.18932638888888889</v>
      </c>
      <c r="R13" s="194">
        <f>IF('[1]Overall Finish'!O50="","",Q13+'[1]Overall Finish'!O50)</f>
        <v>0.21574537037037037</v>
      </c>
      <c r="S13" s="194">
        <f>IF('[1]Overall Finish'!P50="","",R13+'[1]Overall Finish'!P50)</f>
        <v>0.24080439814814814</v>
      </c>
      <c r="T13" s="194">
        <f>IF('[1]Overall Finish'!Q50="","",S13+'[1]Overall Finish'!Q50)</f>
        <v>0.26352893518518516</v>
      </c>
      <c r="U13" s="194">
        <f>IF('[1]Overall Finish'!R50="","",T13+'[1]Overall Finish'!R50)</f>
        <v>0.28736805555555556</v>
      </c>
      <c r="V13" s="149">
        <f>IF('[1]Overall Finish'!S50="","",U13+'[1]Overall Finish'!S50)</f>
        <v>0.31098495370370371</v>
      </c>
      <c r="W13" s="194">
        <f>IF('[1]Overall Finish'!T50="","",V13+'[1]Overall Finish'!T50)</f>
        <v>0.33134722222222224</v>
      </c>
      <c r="X13" s="194">
        <f>IF('[1]Overall Finish'!U50="","",W13+'[1]Overall Finish'!U50)</f>
        <v>0.34976388888888893</v>
      </c>
      <c r="Y13" s="194">
        <f>IF('[1]Overall Finish'!V50="","",X13+'[1]Overall Finish'!V50)</f>
        <v>0.3664270833333334</v>
      </c>
      <c r="Z13" s="194">
        <f>IF('[1]Overall Finish'!W50="","",Y13+'[1]Overall Finish'!W50)</f>
        <v>0.38327199074074081</v>
      </c>
      <c r="AA13" s="194">
        <f>IF('[1]Overall Finish'!X50="","",Z13+'[1]Overall Finish'!X50)</f>
        <v>0.40120138888888895</v>
      </c>
      <c r="AB13" s="194">
        <f>IF('[1]Overall Finish'!Y50="","",AA13+'[1]Overall Finish'!Y50)</f>
        <v>0.41891782407407413</v>
      </c>
      <c r="AC13" s="194">
        <f>IF('[1]Overall Finish'!Z50="","",AB13+'[1]Overall Finish'!Z50)</f>
        <v>0.4368530092592593</v>
      </c>
      <c r="AD13" s="194">
        <f>IF('[1]Overall Finish'!AA50="","",AC13+'[1]Overall Finish'!AA50)</f>
        <v>0.45860648148148153</v>
      </c>
      <c r="AE13" s="194" t="str">
        <f>IF('[1]Overall Finish'!AB50="","",AD13+'[1]Overall Finish'!AB50)</f>
        <v/>
      </c>
      <c r="AF13" s="194" t="str">
        <f>IF('[1]Overall Finish'!AC50="","",AE13+'[1]Overall Finish'!AC50)</f>
        <v/>
      </c>
      <c r="AG13" s="194" t="str">
        <f>IF('[1]Overall Finish'!AD50="","",AF13+'[1]Overall Finish'!AD50)</f>
        <v/>
      </c>
      <c r="AH13" s="194" t="str">
        <f>IF('[1]Overall Finish'!AE50="","",AG13+'[1]Overall Finish'!AE50)</f>
        <v/>
      </c>
      <c r="AI13" s="194" t="str">
        <f>IF('[1]Overall Finish'!AF50="","",AH13+'[1]Overall Finish'!AF50)</f>
        <v/>
      </c>
      <c r="AJ13" s="194" t="str">
        <f>IF('[1]Overall Finish'!AG50="","",AI13+'[1]Overall Finish'!AG50)</f>
        <v/>
      </c>
      <c r="AK13" s="149" t="str">
        <f>IF('[1]Overall Finish'!AH50="","",AJ13+'[1]Overall Finish'!AH50)</f>
        <v/>
      </c>
      <c r="AL13" s="194" t="str">
        <f>IF('[1]Overall Finish'!AI50="","",AK13+'[1]Overall Finish'!AI50)</f>
        <v/>
      </c>
      <c r="AM13" s="194" t="str">
        <f>IF('[1]Overall Finish'!AJ50="","",AL13+'[1]Overall Finish'!AJ50)</f>
        <v/>
      </c>
      <c r="AN13" s="194" t="str">
        <f>IF('[1]Overall Finish'!AK50="","",AM13+'[1]Overall Finish'!AK50)</f>
        <v/>
      </c>
      <c r="AO13" s="194" t="str">
        <f>IF('[1]Overall Finish'!AL50="","",AN13+'[1]Overall Finish'!AL50)</f>
        <v/>
      </c>
      <c r="AP13" s="194" t="str">
        <f>IF('[1]Overall Finish'!AM50="","",AO13+'[1]Overall Finish'!AM50)</f>
        <v/>
      </c>
      <c r="AQ13" s="194" t="str">
        <f>IF('[1]Overall Finish'!AN50="","",AP13+'[1]Overall Finish'!AN50)</f>
        <v/>
      </c>
      <c r="AR13" s="194" t="str">
        <f>IF('[1]Overall Finish'!AO50="","",AQ13+'[1]Overall Finish'!AO50)</f>
        <v/>
      </c>
      <c r="AS13" s="194" t="str">
        <f>IF('[1]Overall Finish'!AP50="","",AR13+'[1]Overall Finish'!AP50)</f>
        <v/>
      </c>
      <c r="AT13" s="194" t="str">
        <f>IF('[1]Overall Finish'!AQ50="","",AS13+'[1]Overall Finish'!AQ50)</f>
        <v/>
      </c>
      <c r="AU13" s="194" t="str">
        <f>IF('[1]Overall Finish'!AR50="","",AT13+'[1]Overall Finish'!AR50)</f>
        <v/>
      </c>
      <c r="AV13" s="194" t="str">
        <f>IF('[1]Overall Finish'!AS50="","",AU13+'[1]Overall Finish'!AS50)</f>
        <v/>
      </c>
      <c r="AW13" s="194" t="str">
        <f>IF('[1]Overall Finish'!AT50="","",AV13+'[1]Overall Finish'!AT50)</f>
        <v/>
      </c>
      <c r="AX13" s="154">
        <f t="shared" si="1"/>
        <v>42</v>
      </c>
      <c r="AY13" s="154">
        <v>23</v>
      </c>
      <c r="AZ13" s="158">
        <f t="shared" si="2"/>
        <v>76.666666666666671</v>
      </c>
      <c r="BA13" s="154"/>
      <c r="BB13" s="195">
        <f>BC13+BD13+BE13+BF13+AD13</f>
        <v>0.47751851851851856</v>
      </c>
      <c r="BC13" s="181" t="s">
        <v>947</v>
      </c>
      <c r="BD13" s="181" t="s">
        <v>948</v>
      </c>
      <c r="BE13" s="181" t="s">
        <v>949</v>
      </c>
      <c r="BF13" s="181" t="s">
        <v>950</v>
      </c>
      <c r="BG13" s="181" t="s">
        <v>951</v>
      </c>
      <c r="BH13" s="181" t="s">
        <v>952</v>
      </c>
      <c r="BI13" s="181" t="s">
        <v>953</v>
      </c>
      <c r="BJ13" s="181" t="s">
        <v>954</v>
      </c>
      <c r="BK13" s="188"/>
      <c r="BL13" s="188"/>
      <c r="BM13" s="188"/>
      <c r="BN13" s="154">
        <f t="shared" si="5"/>
        <v>8</v>
      </c>
      <c r="BO13" s="154">
        <v>8</v>
      </c>
      <c r="BP13" s="190">
        <f t="shared" si="4"/>
        <v>84.666666666666671</v>
      </c>
    </row>
    <row r="14" spans="1:72" x14ac:dyDescent="0.25">
      <c r="A14" s="188">
        <v>55</v>
      </c>
      <c r="B14" s="193">
        <v>18</v>
      </c>
      <c r="C14" s="188" t="s">
        <v>306</v>
      </c>
      <c r="D14" s="188" t="s">
        <v>305</v>
      </c>
      <c r="E14" s="152">
        <f t="shared" si="3"/>
        <v>41</v>
      </c>
      <c r="F14" s="193">
        <v>12</v>
      </c>
      <c r="G14" s="193">
        <v>1</v>
      </c>
      <c r="H14" s="188" t="s">
        <v>955</v>
      </c>
      <c r="I14" s="194">
        <f>IF('[1]Overall Finish'!F56="","",H14+'[1]Overall Finish'!F56)</f>
        <v>2.6560185185185187E-2</v>
      </c>
      <c r="J14" s="194">
        <f>IF('[1]Overall Finish'!G56="","",I14+'[1]Overall Finish'!G56)</f>
        <v>4.054976851851852E-2</v>
      </c>
      <c r="K14" s="194">
        <f>IF('[1]Overall Finish'!H56="","",J14+'[1]Overall Finish'!H56)</f>
        <v>5.6233796296296296E-2</v>
      </c>
      <c r="L14" s="194">
        <f>IF('[1]Overall Finish'!I56="","",K14+'[1]Overall Finish'!I56)</f>
        <v>7.1171296296296302E-2</v>
      </c>
      <c r="M14" s="194">
        <f>IF('[1]Overall Finish'!J56="","",L14+'[1]Overall Finish'!J56)</f>
        <v>8.7354166666666677E-2</v>
      </c>
      <c r="N14" s="194">
        <f>IF('[1]Overall Finish'!K56="","",M14+'[1]Overall Finish'!K56)</f>
        <v>0.10509837962962965</v>
      </c>
      <c r="O14" s="194">
        <f>IF('[1]Overall Finish'!L56="","",N14+'[1]Overall Finish'!L56)</f>
        <v>0.12584953703703705</v>
      </c>
      <c r="P14" s="194">
        <f>IF('[1]Overall Finish'!M56="","",O14+'[1]Overall Finish'!M56)</f>
        <v>0.1494513888888889</v>
      </c>
      <c r="Q14" s="194">
        <f>IF('[1]Overall Finish'!N56="","",P14+'[1]Overall Finish'!N56)</f>
        <v>0.18893865740740742</v>
      </c>
      <c r="R14" s="194">
        <f>IF('[1]Overall Finish'!O56="","",Q14+'[1]Overall Finish'!O56)</f>
        <v>0.21572453703703706</v>
      </c>
      <c r="S14" s="194">
        <f>IF('[1]Overall Finish'!P56="","",R14+'[1]Overall Finish'!P56)</f>
        <v>0.24068634259259261</v>
      </c>
      <c r="T14" s="194">
        <f>IF('[1]Overall Finish'!Q56="","",S14+'[1]Overall Finish'!Q56)</f>
        <v>0.26343750000000005</v>
      </c>
      <c r="U14" s="194">
        <f>IF('[1]Overall Finish'!R56="","",T14+'[1]Overall Finish'!R56)</f>
        <v>0.28736458333333337</v>
      </c>
      <c r="V14" s="149">
        <f>IF('[1]Overall Finish'!S56="","",U14+'[1]Overall Finish'!S56)</f>
        <v>0.31098379629629636</v>
      </c>
      <c r="W14" s="194">
        <f>IF('[1]Overall Finish'!T56="","",V14+'[1]Overall Finish'!T56)</f>
        <v>0.33135763888888897</v>
      </c>
      <c r="X14" s="194">
        <f>IF('[1]Overall Finish'!U56="","",W14+'[1]Overall Finish'!U56)</f>
        <v>0.35029976851851863</v>
      </c>
      <c r="Y14" s="194">
        <f>IF('[1]Overall Finish'!V56="","",X14+'[1]Overall Finish'!V56)</f>
        <v>0.36754629629629643</v>
      </c>
      <c r="Z14" s="194">
        <f>IF('[1]Overall Finish'!W56="","",Y14+'[1]Overall Finish'!W56)</f>
        <v>0.38746064814814829</v>
      </c>
      <c r="AA14" s="194">
        <f>IF('[1]Overall Finish'!X56="","",Z14+'[1]Overall Finish'!X56)</f>
        <v>0.40945833333333348</v>
      </c>
      <c r="AB14" s="194">
        <f>IF('[1]Overall Finish'!Y56="","",AA14+'[1]Overall Finish'!Y56)</f>
        <v>0.43189236111111123</v>
      </c>
      <c r="AC14" s="194">
        <f>IF('[1]Overall Finish'!Z56="","",AB14+'[1]Overall Finish'!Z56)</f>
        <v>0.45854976851851864</v>
      </c>
      <c r="AD14" s="194" t="str">
        <f>IF('[1]Overall Finish'!AA56="","",AC14+'[1]Overall Finish'!AA56)</f>
        <v/>
      </c>
      <c r="AE14" s="194" t="str">
        <f>IF('[1]Overall Finish'!AB56="","",AD14+'[1]Overall Finish'!AB56)</f>
        <v/>
      </c>
      <c r="AF14" s="194" t="str">
        <f>IF('[1]Overall Finish'!AC56="","",AE14+'[1]Overall Finish'!AC56)</f>
        <v/>
      </c>
      <c r="AG14" s="194" t="str">
        <f>IF('[1]Overall Finish'!AD56="","",AF14+'[1]Overall Finish'!AD56)</f>
        <v/>
      </c>
      <c r="AH14" s="194" t="str">
        <f>IF('[1]Overall Finish'!AE56="","",AG14+'[1]Overall Finish'!AE56)</f>
        <v/>
      </c>
      <c r="AI14" s="194" t="str">
        <f>IF('[1]Overall Finish'!AF56="","",AH14+'[1]Overall Finish'!AF56)</f>
        <v/>
      </c>
      <c r="AJ14" s="194" t="str">
        <f>IF('[1]Overall Finish'!AG56="","",AI14+'[1]Overall Finish'!AG56)</f>
        <v/>
      </c>
      <c r="AK14" s="149" t="str">
        <f>IF('[1]Overall Finish'!AH56="","",AJ14+'[1]Overall Finish'!AH56)</f>
        <v/>
      </c>
      <c r="AL14" s="194" t="str">
        <f>IF('[1]Overall Finish'!AI56="","",AK14+'[1]Overall Finish'!AI56)</f>
        <v/>
      </c>
      <c r="AM14" s="194" t="str">
        <f>IF('[1]Overall Finish'!AJ56="","",AL14+'[1]Overall Finish'!AJ56)</f>
        <v/>
      </c>
      <c r="AN14" s="194" t="str">
        <f>IF('[1]Overall Finish'!AK56="","",AM14+'[1]Overall Finish'!AK56)</f>
        <v/>
      </c>
      <c r="AO14" s="194" t="str">
        <f>IF('[1]Overall Finish'!AL56="","",AN14+'[1]Overall Finish'!AL56)</f>
        <v/>
      </c>
      <c r="AP14" s="194" t="str">
        <f>IF('[1]Overall Finish'!AM56="","",AO14+'[1]Overall Finish'!AM56)</f>
        <v/>
      </c>
      <c r="AQ14" s="194" t="str">
        <f>IF('[1]Overall Finish'!AN56="","",AP14+'[1]Overall Finish'!AN56)</f>
        <v/>
      </c>
      <c r="AR14" s="194" t="str">
        <f>IF('[1]Overall Finish'!AO56="","",AQ14+'[1]Overall Finish'!AO56)</f>
        <v/>
      </c>
      <c r="AS14" s="194" t="str">
        <f>IF('[1]Overall Finish'!AP56="","",AR14+'[1]Overall Finish'!AP56)</f>
        <v/>
      </c>
      <c r="AT14" s="194" t="str">
        <f>IF('[1]Overall Finish'!AQ56="","",AS14+'[1]Overall Finish'!AQ56)</f>
        <v/>
      </c>
      <c r="AU14" s="194" t="str">
        <f>IF('[1]Overall Finish'!AR56="","",AT14+'[1]Overall Finish'!AR56)</f>
        <v/>
      </c>
      <c r="AV14" s="194" t="str">
        <f>IF('[1]Overall Finish'!AS56="","",AU14+'[1]Overall Finish'!AS56)</f>
        <v/>
      </c>
      <c r="AW14" s="194" t="str">
        <f>IF('[1]Overall Finish'!AT56="","",AV14+'[1]Overall Finish'!AT56)</f>
        <v/>
      </c>
      <c r="AX14" s="154">
        <f t="shared" si="1"/>
        <v>42</v>
      </c>
      <c r="AY14" s="154">
        <v>22</v>
      </c>
      <c r="AZ14" s="158">
        <f t="shared" si="2"/>
        <v>73.333333333333329</v>
      </c>
      <c r="BA14" s="154"/>
      <c r="BB14" s="195">
        <f>BC14+BD14+BE14+BF14+AC14+BG14+BH14+BI14</f>
        <v>0.49408564814814826</v>
      </c>
      <c r="BC14" s="181" t="s">
        <v>977</v>
      </c>
      <c r="BD14" s="181" t="s">
        <v>948</v>
      </c>
      <c r="BE14" s="181" t="s">
        <v>978</v>
      </c>
      <c r="BF14" s="181" t="s">
        <v>979</v>
      </c>
      <c r="BG14" s="181" t="s">
        <v>980</v>
      </c>
      <c r="BH14" s="181" t="s">
        <v>981</v>
      </c>
      <c r="BI14" s="181" t="s">
        <v>982</v>
      </c>
      <c r="BJ14" s="188"/>
      <c r="BK14" s="188"/>
      <c r="BL14" s="188"/>
      <c r="BM14" s="188"/>
      <c r="BN14" s="154">
        <f t="shared" si="5"/>
        <v>7</v>
      </c>
      <c r="BO14" s="154">
        <v>7</v>
      </c>
      <c r="BP14" s="190">
        <f t="shared" si="4"/>
        <v>80.333333333333329</v>
      </c>
    </row>
    <row r="15" spans="1:72" x14ac:dyDescent="0.25">
      <c r="A15" s="188">
        <v>11</v>
      </c>
      <c r="B15" s="193">
        <v>19</v>
      </c>
      <c r="C15" s="188" t="s">
        <v>232</v>
      </c>
      <c r="D15" s="188" t="s">
        <v>231</v>
      </c>
      <c r="E15" s="152">
        <f t="shared" si="3"/>
        <v>58.333326666666665</v>
      </c>
      <c r="F15" s="193">
        <v>17</v>
      </c>
      <c r="G15" s="193">
        <v>1.66666</v>
      </c>
      <c r="H15" s="188" t="s">
        <v>983</v>
      </c>
      <c r="I15" s="194">
        <f>IF('[1]Overall Finish'!F12="","",H15+'[1]Overall Finish'!F12)</f>
        <v>2.5445601851851851E-2</v>
      </c>
      <c r="J15" s="194">
        <f>IF('[1]Overall Finish'!G12="","",I15+'[1]Overall Finish'!G12)</f>
        <v>3.8900462962962963E-2</v>
      </c>
      <c r="K15" s="194">
        <f>IF('[1]Overall Finish'!H12="","",J15+'[1]Overall Finish'!H12)</f>
        <v>5.213541666666667E-2</v>
      </c>
      <c r="L15" s="194">
        <f>IF('[1]Overall Finish'!I12="","",K15+'[1]Overall Finish'!I12)</f>
        <v>6.5837962962962959E-2</v>
      </c>
      <c r="M15" s="194">
        <f>IF('[1]Overall Finish'!J12="","",L15+'[1]Overall Finish'!J12)</f>
        <v>7.9587962962962958E-2</v>
      </c>
      <c r="N15" s="194">
        <f>IF('[1]Overall Finish'!K12="","",M15+'[1]Overall Finish'!K12)</f>
        <v>9.335532407407407E-2</v>
      </c>
      <c r="O15" s="194">
        <f>IF('[1]Overall Finish'!L12="","",N15+'[1]Overall Finish'!L12)</f>
        <v>0.10763194444444443</v>
      </c>
      <c r="P15" s="194">
        <f>IF('[1]Overall Finish'!M12="","",O15+'[1]Overall Finish'!M12)</f>
        <v>0.12206134259259258</v>
      </c>
      <c r="Q15" s="194">
        <f>IF('[1]Overall Finish'!N12="","",P15+'[1]Overall Finish'!N12)</f>
        <v>0.13692476851851851</v>
      </c>
      <c r="R15" s="194">
        <f>IF('[1]Overall Finish'!O12="","",Q15+'[1]Overall Finish'!O12)</f>
        <v>0.15196180555555555</v>
      </c>
      <c r="S15" s="194">
        <f>IF('[1]Overall Finish'!P12="","",R15+'[1]Overall Finish'!P12)</f>
        <v>0.16626851851851851</v>
      </c>
      <c r="T15" s="194">
        <f>IF('[1]Overall Finish'!Q12="","",S15+'[1]Overall Finish'!Q12)</f>
        <v>0.18030555555555555</v>
      </c>
      <c r="U15" s="194">
        <f>IF('[1]Overall Finish'!R12="","",T15+'[1]Overall Finish'!R12)</f>
        <v>0.19478472222222221</v>
      </c>
      <c r="V15" s="149">
        <f>IF('[1]Overall Finish'!S12="","",U15+'[1]Overall Finish'!S12)</f>
        <v>0.20911805555555554</v>
      </c>
      <c r="W15" s="194">
        <f>IF('[1]Overall Finish'!T12="","",V15+'[1]Overall Finish'!T12)</f>
        <v>0.22436689814814814</v>
      </c>
      <c r="X15" s="194">
        <f>IF('[1]Overall Finish'!U12="","",W15+'[1]Overall Finish'!U12)</f>
        <v>0.23885763888888889</v>
      </c>
      <c r="Y15" s="194">
        <f>IF('[1]Overall Finish'!V12="","",X15+'[1]Overall Finish'!V12)</f>
        <v>0.25367129629629631</v>
      </c>
      <c r="Z15" s="194">
        <f>IF('[1]Overall Finish'!W12="","",Y15+'[1]Overall Finish'!W12)</f>
        <v>0.2692465277777778</v>
      </c>
      <c r="AA15" s="194">
        <f>IF('[1]Overall Finish'!X12="","",Z15+'[1]Overall Finish'!X12)</f>
        <v>0.28443287037037041</v>
      </c>
      <c r="AB15" s="194">
        <f>IF('[1]Overall Finish'!Y12="","",AA15+'[1]Overall Finish'!Y12)</f>
        <v>0.29920486111111116</v>
      </c>
      <c r="AC15" s="194">
        <f>IF('[1]Overall Finish'!Z12="","",AB15+'[1]Overall Finish'!Z12)</f>
        <v>0.31367592592592597</v>
      </c>
      <c r="AD15" s="194">
        <f>IF('[1]Overall Finish'!AA12="","",AC15+'[1]Overall Finish'!AA12)</f>
        <v>0.32791087962962967</v>
      </c>
      <c r="AE15" s="194">
        <f>IF('[1]Overall Finish'!AB12="","",AD15+'[1]Overall Finish'!AB12)</f>
        <v>0.34272106481481485</v>
      </c>
      <c r="AF15" s="194">
        <f>IF('[1]Overall Finish'!AC12="","",AE15+'[1]Overall Finish'!AC12)</f>
        <v>0.35747569444444449</v>
      </c>
      <c r="AG15" s="194">
        <f>IF('[1]Overall Finish'!AD12="","",AF15+'[1]Overall Finish'!AD12)</f>
        <v>0.37271875000000004</v>
      </c>
      <c r="AH15" s="194">
        <f>IF('[1]Overall Finish'!AE12="","",AG15+'[1]Overall Finish'!AE12)</f>
        <v>0.38821875000000006</v>
      </c>
      <c r="AI15" s="194">
        <f>IF('[1]Overall Finish'!AF12="","",AH15+'[1]Overall Finish'!AF12)</f>
        <v>0.4028310185185186</v>
      </c>
      <c r="AJ15" s="194">
        <f>IF('[1]Overall Finish'!AG12="","",AI15+'[1]Overall Finish'!AG12)</f>
        <v>0.41777314814814825</v>
      </c>
      <c r="AK15" s="149">
        <f>IF('[1]Overall Finish'!AH12="","",AJ15+'[1]Overall Finish'!AH12)</f>
        <v>0.43254976851851862</v>
      </c>
      <c r="AL15" s="194">
        <f>IF('[1]Overall Finish'!AI12="","",AK15+'[1]Overall Finish'!AI12)</f>
        <v>0.44714930555555565</v>
      </c>
      <c r="AM15" s="194">
        <f>IF('[1]Overall Finish'!AJ12="","",AL15+'[1]Overall Finish'!AJ12)</f>
        <v>0.46279976851851862</v>
      </c>
      <c r="AN15" s="194" t="str">
        <f>IF('[1]Overall Finish'!AK12="","",AM15+'[1]Overall Finish'!AK12)</f>
        <v/>
      </c>
      <c r="AO15" s="194" t="str">
        <f>IF('[1]Overall Finish'!AL12="","",AN15+'[1]Overall Finish'!AL12)</f>
        <v/>
      </c>
      <c r="AP15" s="194" t="str">
        <f>IF('[1]Overall Finish'!AM12="","",AO15+'[1]Overall Finish'!AM12)</f>
        <v/>
      </c>
      <c r="AQ15" s="194" t="str">
        <f>IF('[1]Overall Finish'!AN12="","",AP15+'[1]Overall Finish'!AN12)</f>
        <v/>
      </c>
      <c r="AR15" s="194" t="str">
        <f>IF('[1]Overall Finish'!AO12="","",AQ15+'[1]Overall Finish'!AO12)</f>
        <v/>
      </c>
      <c r="AS15" s="194" t="str">
        <f>IF('[1]Overall Finish'!AP12="","",AR15+'[1]Overall Finish'!AP12)</f>
        <v/>
      </c>
      <c r="AT15" s="194" t="str">
        <f>IF('[1]Overall Finish'!AQ12="","",AS15+'[1]Overall Finish'!AQ12)</f>
        <v/>
      </c>
      <c r="AU15" s="194" t="str">
        <f>IF('[1]Overall Finish'!AR12="","",AT15+'[1]Overall Finish'!AR12)</f>
        <v/>
      </c>
      <c r="AV15" s="194" t="str">
        <f>IF('[1]Overall Finish'!AS12="","",AU15+'[1]Overall Finish'!AS12)</f>
        <v/>
      </c>
      <c r="AW15" s="194" t="str">
        <f>IF('[1]Overall Finish'!AT12="","",AV15+'[1]Overall Finish'!AT12)</f>
        <v/>
      </c>
      <c r="AX15" s="154">
        <f t="shared" si="1"/>
        <v>42</v>
      </c>
      <c r="AY15" s="154">
        <v>32</v>
      </c>
      <c r="AZ15" s="158">
        <f t="shared" si="2"/>
        <v>106.66666666666667</v>
      </c>
      <c r="BA15" s="154"/>
      <c r="BB15" s="154"/>
      <c r="BC15" s="181" t="s">
        <v>1014</v>
      </c>
      <c r="BD15" s="181" t="s">
        <v>1015</v>
      </c>
      <c r="BE15" s="181" t="s">
        <v>1016</v>
      </c>
      <c r="BF15" s="181" t="s">
        <v>1017</v>
      </c>
      <c r="BG15" s="181" t="s">
        <v>1018</v>
      </c>
      <c r="BH15" s="181" t="s">
        <v>1019</v>
      </c>
      <c r="BI15" s="181" t="s">
        <v>1020</v>
      </c>
      <c r="BJ15" s="181" t="s">
        <v>1021</v>
      </c>
      <c r="BK15" s="188"/>
      <c r="BL15" s="188"/>
      <c r="BM15" s="188"/>
      <c r="BN15" s="154">
        <f t="shared" si="5"/>
        <v>8</v>
      </c>
      <c r="BO15" s="154">
        <v>8</v>
      </c>
      <c r="BP15" s="190">
        <f t="shared" si="4"/>
        <v>114.66666666666667</v>
      </c>
    </row>
    <row r="16" spans="1:72" x14ac:dyDescent="0.25">
      <c r="A16" s="188">
        <v>25</v>
      </c>
      <c r="B16" s="193">
        <v>20</v>
      </c>
      <c r="C16" s="188" t="s">
        <v>254</v>
      </c>
      <c r="D16" s="188" t="s">
        <v>253</v>
      </c>
      <c r="E16" s="152">
        <f t="shared" si="3"/>
        <v>52.833330000000004</v>
      </c>
      <c r="F16" s="193">
        <v>15</v>
      </c>
      <c r="G16" s="193">
        <v>2.8333300000000001</v>
      </c>
      <c r="H16" s="188" t="s">
        <v>1022</v>
      </c>
      <c r="I16" s="194">
        <f>IF('[1]Overall Finish'!F26="","",H16+'[1]Overall Finish'!F26)</f>
        <v>2.805324074074074E-2</v>
      </c>
      <c r="J16" s="194">
        <f>IF('[1]Overall Finish'!G26="","",I16+'[1]Overall Finish'!G26)</f>
        <v>4.3013888888888886E-2</v>
      </c>
      <c r="K16" s="194">
        <f>IF('[1]Overall Finish'!H26="","",J16+'[1]Overall Finish'!H26)</f>
        <v>5.7813657407407404E-2</v>
      </c>
      <c r="L16" s="194">
        <f>IF('[1]Overall Finish'!I26="","",K16+'[1]Overall Finish'!I26)</f>
        <v>7.2525462962962958E-2</v>
      </c>
      <c r="M16" s="194">
        <f>IF('[1]Overall Finish'!J26="","",L16+'[1]Overall Finish'!J26)</f>
        <v>8.7658564814814807E-2</v>
      </c>
      <c r="N16" s="194">
        <f>IF('[1]Overall Finish'!K26="","",M16+'[1]Overall Finish'!K26)</f>
        <v>0.10294097222222222</v>
      </c>
      <c r="O16" s="194">
        <f>IF('[1]Overall Finish'!L26="","",N16+'[1]Overall Finish'!L26)</f>
        <v>0.11868634259259259</v>
      </c>
      <c r="P16" s="194">
        <f>IF('[1]Overall Finish'!M26="","",O16+'[1]Overall Finish'!M26)</f>
        <v>0.13417013888888887</v>
      </c>
      <c r="Q16" s="194">
        <f>IF('[1]Overall Finish'!N26="","",P16+'[1]Overall Finish'!N26)</f>
        <v>0.15097337962962962</v>
      </c>
      <c r="R16" s="194">
        <f>IF('[1]Overall Finish'!O26="","",Q16+'[1]Overall Finish'!O26)</f>
        <v>0.16711458333333332</v>
      </c>
      <c r="S16" s="194">
        <f>IF('[1]Overall Finish'!P26="","",R16+'[1]Overall Finish'!P26)</f>
        <v>0.18388657407407405</v>
      </c>
      <c r="T16" s="194">
        <f>IF('[1]Overall Finish'!Q26="","",S16+'[1]Overall Finish'!Q26)</f>
        <v>0.20183101851851848</v>
      </c>
      <c r="U16" s="194">
        <f>IF('[1]Overall Finish'!R26="","",T16+'[1]Overall Finish'!R26)</f>
        <v>0.21883912037037034</v>
      </c>
      <c r="V16" s="149">
        <f>IF('[1]Overall Finish'!S26="","",U16+'[1]Overall Finish'!S26)</f>
        <v>0.23639120370370367</v>
      </c>
      <c r="W16" s="194">
        <f>IF('[1]Overall Finish'!T26="","",V16+'[1]Overall Finish'!T26)</f>
        <v>0.25369675925925922</v>
      </c>
      <c r="X16" s="194">
        <f>IF('[1]Overall Finish'!U26="","",W16+'[1]Overall Finish'!U26)</f>
        <v>0.27129861111111109</v>
      </c>
      <c r="Y16" s="194">
        <f>IF('[1]Overall Finish'!V26="","",X16+'[1]Overall Finish'!V26)</f>
        <v>0.28907523148148145</v>
      </c>
      <c r="Z16" s="194">
        <f>IF('[1]Overall Finish'!W26="","",Y16+'[1]Overall Finish'!W26)</f>
        <v>0.30636111111111108</v>
      </c>
      <c r="AA16" s="194">
        <f>IF('[1]Overall Finish'!X26="","",Z16+'[1]Overall Finish'!X26)</f>
        <v>0.32410300925925922</v>
      </c>
      <c r="AB16" s="194">
        <f>IF('[1]Overall Finish'!Y26="","",AA16+'[1]Overall Finish'!Y26)</f>
        <v>0.34234143518518517</v>
      </c>
      <c r="AC16" s="194">
        <f>IF('[1]Overall Finish'!Z26="","",AB16+'[1]Overall Finish'!Z26)</f>
        <v>0.36035763888888889</v>
      </c>
      <c r="AD16" s="194">
        <f>IF('[1]Overall Finish'!AA26="","",AC16+'[1]Overall Finish'!AA26)</f>
        <v>0.37838773148148147</v>
      </c>
      <c r="AE16" s="194">
        <f>IF('[1]Overall Finish'!AB26="","",AD16+'[1]Overall Finish'!AB26)</f>
        <v>0.39647685185185183</v>
      </c>
      <c r="AF16" s="194">
        <f>IF('[1]Overall Finish'!AC26="","",AE16+'[1]Overall Finish'!AC26)</f>
        <v>0.41365972222222219</v>
      </c>
      <c r="AG16" s="194">
        <f>IF('[1]Overall Finish'!AD26="","",AF16+'[1]Overall Finish'!AD26)</f>
        <v>0.43018287037037034</v>
      </c>
      <c r="AH16" s="194">
        <f>IF('[1]Overall Finish'!AE26="","",AG16+'[1]Overall Finish'!AE26)</f>
        <v>0.44705092592592588</v>
      </c>
      <c r="AI16" s="194">
        <f>IF('[1]Overall Finish'!AF26="","",AH16+'[1]Overall Finish'!AF26)</f>
        <v>0.46405671296296291</v>
      </c>
      <c r="AJ16" s="194" t="str">
        <f>IF('[1]Overall Finish'!AG26="","",AI16+'[1]Overall Finish'!AG26)</f>
        <v/>
      </c>
      <c r="AK16" s="149" t="str">
        <f>IF('[1]Overall Finish'!AH26="","",AJ16+'[1]Overall Finish'!AH26)</f>
        <v/>
      </c>
      <c r="AL16" s="194" t="str">
        <f>IF('[1]Overall Finish'!AI26="","",AK16+'[1]Overall Finish'!AI26)</f>
        <v/>
      </c>
      <c r="AM16" s="194" t="str">
        <f>IF('[1]Overall Finish'!AJ26="","",AL16+'[1]Overall Finish'!AJ26)</f>
        <v/>
      </c>
      <c r="AN16" s="194" t="str">
        <f>IF('[1]Overall Finish'!AK26="","",AM16+'[1]Overall Finish'!AK26)</f>
        <v/>
      </c>
      <c r="AO16" s="194" t="str">
        <f>IF('[1]Overall Finish'!AL26="","",AN16+'[1]Overall Finish'!AL26)</f>
        <v/>
      </c>
      <c r="AP16" s="194" t="str">
        <f>IF('[1]Overall Finish'!AM26="","",AO16+'[1]Overall Finish'!AM26)</f>
        <v/>
      </c>
      <c r="AQ16" s="194" t="str">
        <f>IF('[1]Overall Finish'!AN26="","",AP16+'[1]Overall Finish'!AN26)</f>
        <v/>
      </c>
      <c r="AR16" s="194" t="str">
        <f>IF('[1]Overall Finish'!AO26="","",AQ16+'[1]Overall Finish'!AO26)</f>
        <v/>
      </c>
      <c r="AS16" s="194" t="str">
        <f>IF('[1]Overall Finish'!AP26="","",AR16+'[1]Overall Finish'!AP26)</f>
        <v/>
      </c>
      <c r="AT16" s="194" t="str">
        <f>IF('[1]Overall Finish'!AQ26="","",AS16+'[1]Overall Finish'!AQ26)</f>
        <v/>
      </c>
      <c r="AU16" s="194" t="str">
        <f>IF('[1]Overall Finish'!AR26="","",AT16+'[1]Overall Finish'!AR26)</f>
        <v/>
      </c>
      <c r="AV16" s="194" t="str">
        <f>IF('[1]Overall Finish'!AS26="","",AU16+'[1]Overall Finish'!AS26)</f>
        <v/>
      </c>
      <c r="AW16" s="194" t="str">
        <f>IF('[1]Overall Finish'!AT26="","",AV16+'[1]Overall Finish'!AT26)</f>
        <v/>
      </c>
      <c r="AX16" s="154">
        <f t="shared" si="1"/>
        <v>42</v>
      </c>
      <c r="AY16" s="154">
        <v>28</v>
      </c>
      <c r="AZ16" s="158">
        <f t="shared" si="2"/>
        <v>93.333333333333329</v>
      </c>
      <c r="BA16" s="180" t="s">
        <v>2924</v>
      </c>
      <c r="BB16" s="195">
        <f>AE16+(0.48/3.333*(AF16-AE16))</f>
        <v>0.39895143264326433</v>
      </c>
      <c r="BC16" s="181" t="s">
        <v>1049</v>
      </c>
      <c r="BD16" s="181" t="s">
        <v>1050</v>
      </c>
      <c r="BE16" s="181" t="s">
        <v>1051</v>
      </c>
      <c r="BF16" s="181" t="s">
        <v>1052</v>
      </c>
      <c r="BG16" s="181" t="s">
        <v>1053</v>
      </c>
      <c r="BH16" s="181" t="s">
        <v>1054</v>
      </c>
      <c r="BI16" s="181" t="s">
        <v>1055</v>
      </c>
      <c r="BJ16" s="181"/>
      <c r="BK16" s="188"/>
      <c r="BL16" s="188"/>
      <c r="BM16" s="188"/>
      <c r="BN16" s="154">
        <f t="shared" si="5"/>
        <v>7</v>
      </c>
      <c r="BO16" s="154">
        <v>7</v>
      </c>
      <c r="BP16" s="190">
        <f t="shared" si="4"/>
        <v>100.33333333333333</v>
      </c>
    </row>
    <row r="17" spans="1:68" x14ac:dyDescent="0.25">
      <c r="A17" s="188">
        <v>80</v>
      </c>
      <c r="B17" s="193">
        <v>22</v>
      </c>
      <c r="C17" s="188" t="s">
        <v>360</v>
      </c>
      <c r="D17" s="188" t="s">
        <v>359</v>
      </c>
      <c r="E17" s="152">
        <f t="shared" si="3"/>
        <v>43.333333333333336</v>
      </c>
      <c r="F17" s="193">
        <v>13</v>
      </c>
      <c r="G17" s="193">
        <v>0</v>
      </c>
      <c r="H17" s="188" t="s">
        <v>1056</v>
      </c>
      <c r="I17" s="194">
        <f>IF('[1]Overall Finish'!F81="","",H17+'[1]Overall Finish'!F81)</f>
        <v>2.4192129629629629E-2</v>
      </c>
      <c r="J17" s="194">
        <f>IF('[1]Overall Finish'!G81="","",I17+'[1]Overall Finish'!G81)</f>
        <v>3.7185185185185182E-2</v>
      </c>
      <c r="K17" s="194">
        <f>IF('[1]Overall Finish'!H81="","",J17+'[1]Overall Finish'!H81)</f>
        <v>5.0184027777777772E-2</v>
      </c>
      <c r="L17" s="194">
        <f>IF('[1]Overall Finish'!I81="","",K17+'[1]Overall Finish'!I81)</f>
        <v>6.2864583333333335E-2</v>
      </c>
      <c r="M17" s="194">
        <f>IF('[1]Overall Finish'!J81="","",L17+'[1]Overall Finish'!J81)</f>
        <v>7.5839120370370369E-2</v>
      </c>
      <c r="N17" s="194">
        <f>IF('[1]Overall Finish'!K81="","",M17+'[1]Overall Finish'!K81)</f>
        <v>8.8821759259259253E-2</v>
      </c>
      <c r="O17" s="194">
        <f>IF('[1]Overall Finish'!L81="","",N17+'[1]Overall Finish'!L81)</f>
        <v>0.10215740740740741</v>
      </c>
      <c r="P17" s="194">
        <f>IF('[1]Overall Finish'!M81="","",O17+'[1]Overall Finish'!M81)</f>
        <v>0.11631018518518518</v>
      </c>
      <c r="Q17" s="194">
        <f>IF('[1]Overall Finish'!N81="","",P17+'[1]Overall Finish'!N81)</f>
        <v>0.13086226851851851</v>
      </c>
      <c r="R17" s="194">
        <f>IF('[1]Overall Finish'!O81="","",Q17+'[1]Overall Finish'!O81)</f>
        <v>0.14559953703703704</v>
      </c>
      <c r="S17" s="194">
        <f>IF('[1]Overall Finish'!P81="","",R17+'[1]Overall Finish'!P81)</f>
        <v>0.16018518518518518</v>
      </c>
      <c r="T17" s="194">
        <f>IF('[1]Overall Finish'!Q81="","",S17+'[1]Overall Finish'!Q81)</f>
        <v>0.17474189814814814</v>
      </c>
      <c r="U17" s="194" t="str">
        <f>IF('[1]Overall Finish'!R81="","",T17+'[1]Overall Finish'!R81)</f>
        <v/>
      </c>
      <c r="V17" s="149" t="str">
        <f>IF('[1]Overall Finish'!S81="","",U17+'[1]Overall Finish'!S81)</f>
        <v/>
      </c>
      <c r="W17" s="194" t="str">
        <f>IF('[1]Overall Finish'!T81="","",V17+'[1]Overall Finish'!T81)</f>
        <v/>
      </c>
      <c r="X17" s="194" t="str">
        <f>IF('[1]Overall Finish'!U81="","",W17+'[1]Overall Finish'!U81)</f>
        <v/>
      </c>
      <c r="Y17" s="194" t="str">
        <f>IF('[1]Overall Finish'!V81="","",X17+'[1]Overall Finish'!V81)</f>
        <v/>
      </c>
      <c r="Z17" s="194" t="str">
        <f>IF('[1]Overall Finish'!W81="","",Y17+'[1]Overall Finish'!W81)</f>
        <v/>
      </c>
      <c r="AA17" s="194" t="str">
        <f>IF('[1]Overall Finish'!X81="","",Z17+'[1]Overall Finish'!X81)</f>
        <v/>
      </c>
      <c r="AB17" s="194" t="str">
        <f>IF('[1]Overall Finish'!Y81="","",AA17+'[1]Overall Finish'!Y81)</f>
        <v/>
      </c>
      <c r="AC17" s="194" t="str">
        <f>IF('[1]Overall Finish'!Z81="","",AB17+'[1]Overall Finish'!Z81)</f>
        <v/>
      </c>
      <c r="AD17" s="194" t="str">
        <f>IF('[1]Overall Finish'!AA81="","",AC17+'[1]Overall Finish'!AA81)</f>
        <v/>
      </c>
      <c r="AE17" s="194" t="str">
        <f>IF('[1]Overall Finish'!AB81="","",AD17+'[1]Overall Finish'!AB81)</f>
        <v/>
      </c>
      <c r="AF17" s="194" t="str">
        <f>IF('[1]Overall Finish'!AC81="","",AE17+'[1]Overall Finish'!AC81)</f>
        <v/>
      </c>
      <c r="AG17" s="194" t="str">
        <f>IF('[1]Overall Finish'!AD81="","",AF17+'[1]Overall Finish'!AD81)</f>
        <v/>
      </c>
      <c r="AH17" s="194" t="str">
        <f>IF('[1]Overall Finish'!AE81="","",AG17+'[1]Overall Finish'!AE81)</f>
        <v/>
      </c>
      <c r="AI17" s="194" t="str">
        <f>IF('[1]Overall Finish'!AF81="","",AH17+'[1]Overall Finish'!AF81)</f>
        <v/>
      </c>
      <c r="AJ17" s="194" t="str">
        <f>IF('[1]Overall Finish'!AG81="","",AI17+'[1]Overall Finish'!AG81)</f>
        <v/>
      </c>
      <c r="AK17" s="149" t="str">
        <f>IF('[1]Overall Finish'!AH81="","",AJ17+'[1]Overall Finish'!AH81)</f>
        <v/>
      </c>
      <c r="AL17" s="194" t="str">
        <f>IF('[1]Overall Finish'!AI81="","",AK17+'[1]Overall Finish'!AI81)</f>
        <v/>
      </c>
      <c r="AM17" s="194" t="str">
        <f>IF('[1]Overall Finish'!AJ81="","",AL17+'[1]Overall Finish'!AJ81)</f>
        <v/>
      </c>
      <c r="AN17" s="194" t="str">
        <f>IF('[1]Overall Finish'!AK81="","",AM17+'[1]Overall Finish'!AK81)</f>
        <v/>
      </c>
      <c r="AO17" s="194" t="str">
        <f>IF('[1]Overall Finish'!AL81="","",AN17+'[1]Overall Finish'!AL81)</f>
        <v/>
      </c>
      <c r="AP17" s="194" t="str">
        <f>IF('[1]Overall Finish'!AM81="","",AO17+'[1]Overall Finish'!AM81)</f>
        <v/>
      </c>
      <c r="AQ17" s="194" t="str">
        <f>IF('[1]Overall Finish'!AN81="","",AP17+'[1]Overall Finish'!AN81)</f>
        <v/>
      </c>
      <c r="AR17" s="194" t="str">
        <f>IF('[1]Overall Finish'!AO81="","",AQ17+'[1]Overall Finish'!AO81)</f>
        <v/>
      </c>
      <c r="AS17" s="194" t="str">
        <f>IF('[1]Overall Finish'!AP81="","",AR17+'[1]Overall Finish'!AP81)</f>
        <v/>
      </c>
      <c r="AT17" s="194" t="str">
        <f>IF('[1]Overall Finish'!AQ81="","",AS17+'[1]Overall Finish'!AQ81)</f>
        <v/>
      </c>
      <c r="AU17" s="194" t="str">
        <f>IF('[1]Overall Finish'!AR81="","",AT17+'[1]Overall Finish'!AR81)</f>
        <v/>
      </c>
      <c r="AV17" s="194" t="str">
        <f>IF('[1]Overall Finish'!AS81="","",AU17+'[1]Overall Finish'!AS81)</f>
        <v/>
      </c>
      <c r="AW17" s="194" t="str">
        <f>IF('[1]Overall Finish'!AT81="","",AV17+'[1]Overall Finish'!AT81)</f>
        <v/>
      </c>
      <c r="AX17" s="154">
        <f t="shared" si="1"/>
        <v>42</v>
      </c>
      <c r="AY17" s="154">
        <v>13</v>
      </c>
      <c r="AZ17" s="158">
        <f t="shared" si="2"/>
        <v>43.333333333333336</v>
      </c>
      <c r="BA17" s="154"/>
      <c r="BB17" s="154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54"/>
      <c r="BO17" s="154"/>
      <c r="BP17" s="190">
        <f t="shared" si="4"/>
        <v>43.333333333333336</v>
      </c>
    </row>
    <row r="18" spans="1:68" x14ac:dyDescent="0.25">
      <c r="A18" s="188">
        <v>22</v>
      </c>
      <c r="B18" s="193">
        <v>23</v>
      </c>
      <c r="C18" s="188" t="s">
        <v>248</v>
      </c>
      <c r="D18" s="188" t="s">
        <v>247</v>
      </c>
      <c r="E18" s="152">
        <f t="shared" si="3"/>
        <v>56.666666666666664</v>
      </c>
      <c r="F18" s="193">
        <v>17</v>
      </c>
      <c r="G18" s="193">
        <v>0</v>
      </c>
      <c r="H18" s="188" t="s">
        <v>1069</v>
      </c>
      <c r="I18" s="194">
        <f>IF('[1]Overall Finish'!F23="","",H18+'[1]Overall Finish'!F23)</f>
        <v>2.4736111111111111E-2</v>
      </c>
      <c r="J18" s="194">
        <f>IF('[1]Overall Finish'!G23="","",I18+'[1]Overall Finish'!G23)</f>
        <v>3.7447916666666664E-2</v>
      </c>
      <c r="K18" s="194">
        <f>IF('[1]Overall Finish'!H23="","",J18+'[1]Overall Finish'!H23)</f>
        <v>5.0224537037037033E-2</v>
      </c>
      <c r="L18" s="194">
        <f>IF('[1]Overall Finish'!I23="","",K18+'[1]Overall Finish'!I23)</f>
        <v>6.320138888888889E-2</v>
      </c>
      <c r="M18" s="194">
        <f>IF('[1]Overall Finish'!J23="","",L18+'[1]Overall Finish'!J23)</f>
        <v>7.5974537037037035E-2</v>
      </c>
      <c r="N18" s="194">
        <f>IF('[1]Overall Finish'!K23="","",M18+'[1]Overall Finish'!K23)</f>
        <v>8.8846064814814815E-2</v>
      </c>
      <c r="O18" s="194">
        <f>IF('[1]Overall Finish'!L23="","",N18+'[1]Overall Finish'!L23)</f>
        <v>0.10227777777777777</v>
      </c>
      <c r="P18" s="194">
        <f>IF('[1]Overall Finish'!M23="","",O18+'[1]Overall Finish'!M23)</f>
        <v>0.11571180555555555</v>
      </c>
      <c r="Q18" s="194">
        <f>IF('[1]Overall Finish'!N23="","",P18+'[1]Overall Finish'!N23)</f>
        <v>0.13024884259259259</v>
      </c>
      <c r="R18" s="194">
        <f>IF('[1]Overall Finish'!O23="","",Q18+'[1]Overall Finish'!O23)</f>
        <v>0.14780324074074075</v>
      </c>
      <c r="S18" s="194">
        <f>IF('[1]Overall Finish'!P23="","",R18+'[1]Overall Finish'!P23)</f>
        <v>0.1642638888888889</v>
      </c>
      <c r="T18" s="194">
        <f>IF('[1]Overall Finish'!Q23="","",S18+'[1]Overall Finish'!Q23)</f>
        <v>0.18090856481481482</v>
      </c>
      <c r="U18" s="194">
        <f>IF('[1]Overall Finish'!R23="","",T18+'[1]Overall Finish'!R23)</f>
        <v>0.19793981481481482</v>
      </c>
      <c r="V18" s="149">
        <f>IF('[1]Overall Finish'!S23="","",U18+'[1]Overall Finish'!S23)</f>
        <v>0.21778703703703703</v>
      </c>
      <c r="W18" s="194">
        <f>IF('[1]Overall Finish'!T23="","",V18+'[1]Overall Finish'!T23)</f>
        <v>0.23450694444444445</v>
      </c>
      <c r="X18" s="194">
        <f>IF('[1]Overall Finish'!U23="","",W18+'[1]Overall Finish'!U23)</f>
        <v>0.2497199074074074</v>
      </c>
      <c r="Y18" s="194">
        <f>IF('[1]Overall Finish'!V23="","",X18+'[1]Overall Finish'!V23)</f>
        <v>0.2736284722222222</v>
      </c>
      <c r="Z18" s="194">
        <f>IF('[1]Overall Finish'!W23="","",Y18+'[1]Overall Finish'!W23)</f>
        <v>0.29077314814814814</v>
      </c>
      <c r="AA18" s="194">
        <f>IF('[1]Overall Finish'!X23="","",Z18+'[1]Overall Finish'!X23)</f>
        <v>0.30983217592592593</v>
      </c>
      <c r="AB18" s="194">
        <f>IF('[1]Overall Finish'!Y23="","",AA18+'[1]Overall Finish'!Y23)</f>
        <v>0.33149305555555558</v>
      </c>
      <c r="AC18" s="194">
        <f>IF('[1]Overall Finish'!Z23="","",AB18+'[1]Overall Finish'!Z23)</f>
        <v>0.35426504629629629</v>
      </c>
      <c r="AD18" s="194">
        <f>IF('[1]Overall Finish'!AA23="","",AC18+'[1]Overall Finish'!AA23)</f>
        <v>0.37329282407407405</v>
      </c>
      <c r="AE18" s="194">
        <f>IF('[1]Overall Finish'!AB23="","",AD18+'[1]Overall Finish'!AB23)</f>
        <v>0.39298842592592592</v>
      </c>
      <c r="AF18" s="194">
        <f>IF('[1]Overall Finish'!AC23="","",AE18+'[1]Overall Finish'!AC23)</f>
        <v>0.40893055555555557</v>
      </c>
      <c r="AG18" s="194">
        <f>IF('[1]Overall Finish'!AD23="","",AF18+'[1]Overall Finish'!AD23)</f>
        <v>0.42385532407407411</v>
      </c>
      <c r="AH18" s="194">
        <f>IF('[1]Overall Finish'!AE23="","",AG18+'[1]Overall Finish'!AE23)</f>
        <v>0.44126736111111114</v>
      </c>
      <c r="AI18" s="194">
        <f>IF('[1]Overall Finish'!AF23="","",AH18+'[1]Overall Finish'!AF23)</f>
        <v>0.45706481481481487</v>
      </c>
      <c r="AJ18" s="194" t="str">
        <f>IF('[1]Overall Finish'!AG23="","",AI18+'[1]Overall Finish'!AG23)</f>
        <v/>
      </c>
      <c r="AK18" s="149" t="str">
        <f>IF('[1]Overall Finish'!AH23="","",AJ18+'[1]Overall Finish'!AH23)</f>
        <v/>
      </c>
      <c r="AL18" s="194" t="str">
        <f>IF('[1]Overall Finish'!AI23="","",AK18+'[1]Overall Finish'!AI23)</f>
        <v/>
      </c>
      <c r="AM18" s="194" t="str">
        <f>IF('[1]Overall Finish'!AJ23="","",AL18+'[1]Overall Finish'!AJ23)</f>
        <v/>
      </c>
      <c r="AN18" s="194" t="str">
        <f>IF('[1]Overall Finish'!AK23="","",AM18+'[1]Overall Finish'!AK23)</f>
        <v/>
      </c>
      <c r="AO18" s="194" t="str">
        <f>IF('[1]Overall Finish'!AL23="","",AN18+'[1]Overall Finish'!AL23)</f>
        <v/>
      </c>
      <c r="AP18" s="194" t="str">
        <f>IF('[1]Overall Finish'!AM23="","",AO18+'[1]Overall Finish'!AM23)</f>
        <v/>
      </c>
      <c r="AQ18" s="194" t="str">
        <f>IF('[1]Overall Finish'!AN23="","",AP18+'[1]Overall Finish'!AN23)</f>
        <v/>
      </c>
      <c r="AR18" s="194" t="str">
        <f>IF('[1]Overall Finish'!AO23="","",AQ18+'[1]Overall Finish'!AO23)</f>
        <v/>
      </c>
      <c r="AS18" s="194" t="str">
        <f>IF('[1]Overall Finish'!AP23="","",AR18+'[1]Overall Finish'!AP23)</f>
        <v/>
      </c>
      <c r="AT18" s="194" t="str">
        <f>IF('[1]Overall Finish'!AQ23="","",AS18+'[1]Overall Finish'!AQ23)</f>
        <v/>
      </c>
      <c r="AU18" s="194" t="str">
        <f>IF('[1]Overall Finish'!AR23="","",AT18+'[1]Overall Finish'!AR23)</f>
        <v/>
      </c>
      <c r="AV18" s="194" t="str">
        <f>IF('[1]Overall Finish'!AS23="","",AU18+'[1]Overall Finish'!AS23)</f>
        <v/>
      </c>
      <c r="AW18" s="194" t="str">
        <f>IF('[1]Overall Finish'!AT23="","",AV18+'[1]Overall Finish'!AT23)</f>
        <v/>
      </c>
      <c r="AX18" s="154">
        <f t="shared" si="1"/>
        <v>42</v>
      </c>
      <c r="AY18" s="154">
        <v>28</v>
      </c>
      <c r="AZ18" s="158">
        <f t="shared" si="2"/>
        <v>93.333333333333329</v>
      </c>
      <c r="BA18" s="180">
        <f>BC18+BD18+BE18+BF18+BG18+BH18+BI18+AI18</f>
        <v>0.49432291666666672</v>
      </c>
      <c r="BB18" s="180"/>
      <c r="BC18" s="173">
        <v>5.2557870370370371E-3</v>
      </c>
      <c r="BD18" s="181" t="s">
        <v>1096</v>
      </c>
      <c r="BE18" s="181" t="s">
        <v>1096</v>
      </c>
      <c r="BF18" s="181" t="s">
        <v>1097</v>
      </c>
      <c r="BG18" s="181" t="s">
        <v>1098</v>
      </c>
      <c r="BH18" s="181" t="s">
        <v>1099</v>
      </c>
      <c r="BI18" s="181" t="s">
        <v>1100</v>
      </c>
      <c r="BJ18" s="181" t="s">
        <v>1101</v>
      </c>
      <c r="BK18" s="188"/>
      <c r="BL18" s="188"/>
      <c r="BM18" s="188"/>
      <c r="BN18" s="154">
        <f t="shared" ref="BN18:BN28" si="6">COUNTA(BC18:BM18)</f>
        <v>8</v>
      </c>
      <c r="BO18" s="154">
        <v>8</v>
      </c>
      <c r="BP18" s="190">
        <f t="shared" si="4"/>
        <v>101.33333333333333</v>
      </c>
    </row>
    <row r="19" spans="1:68" x14ac:dyDescent="0.25">
      <c r="A19" s="188">
        <v>34</v>
      </c>
      <c r="B19" s="193">
        <v>24</v>
      </c>
      <c r="C19" s="188" t="s">
        <v>272</v>
      </c>
      <c r="D19" s="188" t="s">
        <v>271</v>
      </c>
      <c r="E19" s="152">
        <f t="shared" si="3"/>
        <v>49.499996666666661</v>
      </c>
      <c r="F19" s="193">
        <v>14</v>
      </c>
      <c r="G19" s="193">
        <v>2.8333300000000001</v>
      </c>
      <c r="H19" s="188" t="s">
        <v>1102</v>
      </c>
      <c r="I19" s="194">
        <f>IF('[1]Overall Finish'!F35="","",H19+'[1]Overall Finish'!F35)</f>
        <v>2.7481481481481478E-2</v>
      </c>
      <c r="J19" s="194">
        <f>IF('[1]Overall Finish'!G35="","",I19+'[1]Overall Finish'!G35)</f>
        <v>4.1668981481481474E-2</v>
      </c>
      <c r="K19" s="194">
        <f>IF('[1]Overall Finish'!H35="","",J19+'[1]Overall Finish'!H35)</f>
        <v>5.6143518518518509E-2</v>
      </c>
      <c r="L19" s="194">
        <f>IF('[1]Overall Finish'!I35="","",K19+'[1]Overall Finish'!I35)</f>
        <v>7.3612268518518514E-2</v>
      </c>
      <c r="M19" s="194">
        <f>IF('[1]Overall Finish'!J35="","",L19+'[1]Overall Finish'!J35)</f>
        <v>8.8415509259259256E-2</v>
      </c>
      <c r="N19" s="194">
        <f>IF('[1]Overall Finish'!K35="","",M19+'[1]Overall Finish'!K35)</f>
        <v>0.10454166666666667</v>
      </c>
      <c r="O19" s="194">
        <f>IF('[1]Overall Finish'!L35="","",N19+'[1]Overall Finish'!L35)</f>
        <v>0.12214467592592593</v>
      </c>
      <c r="P19" s="194">
        <f>IF('[1]Overall Finish'!M35="","",O19+'[1]Overall Finish'!M35)</f>
        <v>0.1389074074074074</v>
      </c>
      <c r="Q19" s="194">
        <f>IF('[1]Overall Finish'!N35="","",P19+'[1]Overall Finish'!N35)</f>
        <v>0.15566087962962963</v>
      </c>
      <c r="R19" s="194">
        <f>IF('[1]Overall Finish'!O35="","",Q19+'[1]Overall Finish'!O35)</f>
        <v>0.1730636574074074</v>
      </c>
      <c r="S19" s="194">
        <f>IF('[1]Overall Finish'!P35="","",R19+'[1]Overall Finish'!P35)</f>
        <v>0.19015162037037037</v>
      </c>
      <c r="T19" s="194">
        <f>IF('[1]Overall Finish'!Q35="","",S19+'[1]Overall Finish'!Q35)</f>
        <v>0.20869560185185185</v>
      </c>
      <c r="U19" s="194">
        <f>IF('[1]Overall Finish'!R35="","",T19+'[1]Overall Finish'!R35)</f>
        <v>0.23160532407407408</v>
      </c>
      <c r="V19" s="149">
        <f>IF('[1]Overall Finish'!S35="","",U19+'[1]Overall Finish'!S35)</f>
        <v>0.25117361111111114</v>
      </c>
      <c r="W19" s="194">
        <f>IF('[1]Overall Finish'!T35="","",V19+'[1]Overall Finish'!T35)</f>
        <v>0.27217824074074076</v>
      </c>
      <c r="X19" s="194">
        <f>IF('[1]Overall Finish'!U35="","",W19+'[1]Overall Finish'!U35)</f>
        <v>0.29121296296296301</v>
      </c>
      <c r="Y19" s="194">
        <f>IF('[1]Overall Finish'!V35="","",X19+'[1]Overall Finish'!V35)</f>
        <v>0.31836689814814817</v>
      </c>
      <c r="Z19" s="194">
        <f>IF('[1]Overall Finish'!W35="","",Y19+'[1]Overall Finish'!W35)</f>
        <v>0.33914930555555556</v>
      </c>
      <c r="AA19" s="194">
        <f>IF('[1]Overall Finish'!X35="","",Z19+'[1]Overall Finish'!X35)</f>
        <v>0.35939351851851853</v>
      </c>
      <c r="AB19" s="194">
        <f>IF('[1]Overall Finish'!Y35="","",AA19+'[1]Overall Finish'!Y35)</f>
        <v>0.37985879629629632</v>
      </c>
      <c r="AC19" s="194">
        <f>IF('[1]Overall Finish'!Z35="","",AB19+'[1]Overall Finish'!Z35)</f>
        <v>0.40010185185185188</v>
      </c>
      <c r="AD19" s="194">
        <f>IF('[1]Overall Finish'!AA35="","",AC19+'[1]Overall Finish'!AA35)</f>
        <v>0.42014236111111114</v>
      </c>
      <c r="AE19" s="194">
        <f>IF('[1]Overall Finish'!AB35="","",AD19+'[1]Overall Finish'!AB35)</f>
        <v>0.4378530092592593</v>
      </c>
      <c r="AF19" s="194">
        <f>IF('[1]Overall Finish'!AC35="","",AE19+'[1]Overall Finish'!AC35)</f>
        <v>0.4585266203703704</v>
      </c>
      <c r="AG19" s="194" t="str">
        <f>IF('[1]Overall Finish'!AD35="","",AF19+'[1]Overall Finish'!AD35)</f>
        <v/>
      </c>
      <c r="AH19" s="194" t="str">
        <f>IF('[1]Overall Finish'!AE35="","",AG19+'[1]Overall Finish'!AE35)</f>
        <v/>
      </c>
      <c r="AI19" s="194" t="str">
        <f>IF('[1]Overall Finish'!AF35="","",AH19+'[1]Overall Finish'!AF35)</f>
        <v/>
      </c>
      <c r="AJ19" s="194" t="str">
        <f>IF('[1]Overall Finish'!AG35="","",AI19+'[1]Overall Finish'!AG35)</f>
        <v/>
      </c>
      <c r="AK19" s="149" t="str">
        <f>IF('[1]Overall Finish'!AH35="","",AJ19+'[1]Overall Finish'!AH35)</f>
        <v/>
      </c>
      <c r="AL19" s="194" t="str">
        <f>IF('[1]Overall Finish'!AI35="","",AK19+'[1]Overall Finish'!AI35)</f>
        <v/>
      </c>
      <c r="AM19" s="194" t="str">
        <f>IF('[1]Overall Finish'!AJ35="","",AL19+'[1]Overall Finish'!AJ35)</f>
        <v/>
      </c>
      <c r="AN19" s="194" t="str">
        <f>IF('[1]Overall Finish'!AK35="","",AM19+'[1]Overall Finish'!AK35)</f>
        <v/>
      </c>
      <c r="AO19" s="194" t="str">
        <f>IF('[1]Overall Finish'!AL35="","",AN19+'[1]Overall Finish'!AL35)</f>
        <v/>
      </c>
      <c r="AP19" s="194" t="str">
        <f>IF('[1]Overall Finish'!AM35="","",AO19+'[1]Overall Finish'!AM35)</f>
        <v/>
      </c>
      <c r="AQ19" s="194" t="str">
        <f>IF('[1]Overall Finish'!AN35="","",AP19+'[1]Overall Finish'!AN35)</f>
        <v/>
      </c>
      <c r="AR19" s="194" t="str">
        <f>IF('[1]Overall Finish'!AO35="","",AQ19+'[1]Overall Finish'!AO35)</f>
        <v/>
      </c>
      <c r="AS19" s="194" t="str">
        <f>IF('[1]Overall Finish'!AP35="","",AR19+'[1]Overall Finish'!AP35)</f>
        <v/>
      </c>
      <c r="AT19" s="194" t="str">
        <f>IF('[1]Overall Finish'!AQ35="","",AS19+'[1]Overall Finish'!AQ35)</f>
        <v/>
      </c>
      <c r="AU19" s="194" t="str">
        <f>IF('[1]Overall Finish'!AR35="","",AT19+'[1]Overall Finish'!AR35)</f>
        <v/>
      </c>
      <c r="AV19" s="194" t="str">
        <f>IF('[1]Overall Finish'!AS35="","",AU19+'[1]Overall Finish'!AS35)</f>
        <v/>
      </c>
      <c r="AW19" s="194" t="str">
        <f>IF('[1]Overall Finish'!AT35="","",AV19+'[1]Overall Finish'!AT35)</f>
        <v/>
      </c>
      <c r="AX19" s="154">
        <f t="shared" si="1"/>
        <v>42</v>
      </c>
      <c r="AY19" s="154">
        <v>25</v>
      </c>
      <c r="AZ19" s="158">
        <f t="shared" si="2"/>
        <v>83.333333333333329</v>
      </c>
      <c r="BA19" s="154"/>
      <c r="BB19" s="154"/>
      <c r="BC19" s="181" t="s">
        <v>1127</v>
      </c>
      <c r="BD19" s="181" t="s">
        <v>1128</v>
      </c>
      <c r="BE19" s="181" t="s">
        <v>1129</v>
      </c>
      <c r="BF19" s="181" t="s">
        <v>1130</v>
      </c>
      <c r="BG19" s="181" t="s">
        <v>1131</v>
      </c>
      <c r="BH19" s="181" t="s">
        <v>1131</v>
      </c>
      <c r="BI19" s="181" t="s">
        <v>1132</v>
      </c>
      <c r="BJ19" s="188"/>
      <c r="BK19" s="188"/>
      <c r="BL19" s="188"/>
      <c r="BM19" s="188"/>
      <c r="BN19" s="154">
        <f t="shared" si="6"/>
        <v>7</v>
      </c>
      <c r="BO19" s="154">
        <v>7</v>
      </c>
      <c r="BP19" s="190">
        <f t="shared" si="4"/>
        <v>90.333333333333329</v>
      </c>
    </row>
    <row r="20" spans="1:68" x14ac:dyDescent="0.25">
      <c r="A20" s="188">
        <v>13</v>
      </c>
      <c r="B20" s="193">
        <v>25</v>
      </c>
      <c r="C20" s="188" t="s">
        <v>236</v>
      </c>
      <c r="D20" s="188" t="s">
        <v>235</v>
      </c>
      <c r="E20" s="152">
        <f t="shared" si="3"/>
        <v>60</v>
      </c>
      <c r="F20" s="193">
        <v>18</v>
      </c>
      <c r="G20" s="193">
        <v>0</v>
      </c>
      <c r="H20" s="188" t="s">
        <v>1133</v>
      </c>
      <c r="I20" s="194">
        <f>IF('[1]Overall Finish'!F14="","",H20+'[1]Overall Finish'!F14)</f>
        <v>2.4216435185185185E-2</v>
      </c>
      <c r="J20" s="194">
        <f>IF('[1]Overall Finish'!G14="","",I20+'[1]Overall Finish'!G14)</f>
        <v>3.7178240740740741E-2</v>
      </c>
      <c r="K20" s="194">
        <f>IF('[1]Overall Finish'!H14="","",J20+'[1]Overall Finish'!H14)</f>
        <v>5.0168981481481481E-2</v>
      </c>
      <c r="L20" s="194">
        <f>IF('[1]Overall Finish'!I14="","",K20+'[1]Overall Finish'!I14)</f>
        <v>6.3197916666666659E-2</v>
      </c>
      <c r="M20" s="194">
        <f>IF('[1]Overall Finish'!J14="","",L20+'[1]Overall Finish'!J14)</f>
        <v>7.5987268518518516E-2</v>
      </c>
      <c r="N20" s="194">
        <f>IF('[1]Overall Finish'!K14="","",M20+'[1]Overall Finish'!K14)</f>
        <v>8.9003472222222213E-2</v>
      </c>
      <c r="O20" s="194">
        <f>IF('[1]Overall Finish'!L14="","",N20+'[1]Overall Finish'!L14)</f>
        <v>0.10216550925925925</v>
      </c>
      <c r="P20" s="194">
        <f>IF('[1]Overall Finish'!M14="","",O20+'[1]Overall Finish'!M14)</f>
        <v>0.11566319444444444</v>
      </c>
      <c r="Q20" s="194">
        <f>IF('[1]Overall Finish'!N14="","",P20+'[1]Overall Finish'!N14)</f>
        <v>0.12934259259259259</v>
      </c>
      <c r="R20" s="194">
        <f>IF('[1]Overall Finish'!O14="","",Q20+'[1]Overall Finish'!O14)</f>
        <v>0.14322569444444444</v>
      </c>
      <c r="S20" s="194">
        <f>IF('[1]Overall Finish'!P14="","",R20+'[1]Overall Finish'!P14)</f>
        <v>0.15749537037037037</v>
      </c>
      <c r="T20" s="194">
        <f>IF('[1]Overall Finish'!Q14="","",S20+'[1]Overall Finish'!Q14)</f>
        <v>0.17262152777777778</v>
      </c>
      <c r="U20" s="194">
        <f>IF('[1]Overall Finish'!R14="","",T20+'[1]Overall Finish'!R14)</f>
        <v>0.18757175925925926</v>
      </c>
      <c r="V20" s="149">
        <f>IF('[1]Overall Finish'!S14="","",U20+'[1]Overall Finish'!S14)</f>
        <v>0.20297337962962964</v>
      </c>
      <c r="W20" s="194">
        <f>IF('[1]Overall Finish'!T14="","",V20+'[1]Overall Finish'!T14)</f>
        <v>0.21813773148148149</v>
      </c>
      <c r="X20" s="194">
        <f>IF('[1]Overall Finish'!U14="","",W20+'[1]Overall Finish'!U14)</f>
        <v>0.23326388888888891</v>
      </c>
      <c r="Y20" s="194">
        <f>IF('[1]Overall Finish'!V14="","",X20+'[1]Overall Finish'!V14)</f>
        <v>0.2486689814814815</v>
      </c>
      <c r="Z20" s="194">
        <f>IF('[1]Overall Finish'!W14="","",Y20+'[1]Overall Finish'!W14)</f>
        <v>0.26425578703703706</v>
      </c>
      <c r="AA20" s="194">
        <f>IF('[1]Overall Finish'!X14="","",Z20+'[1]Overall Finish'!X14)</f>
        <v>0.27968981481481486</v>
      </c>
      <c r="AB20" s="194">
        <f>IF('[1]Overall Finish'!Y14="","",AA20+'[1]Overall Finish'!Y14)</f>
        <v>0.29632638888888896</v>
      </c>
      <c r="AC20" s="194">
        <f>IF('[1]Overall Finish'!Z14="","",AB20+'[1]Overall Finish'!Z14)</f>
        <v>0.31371527777777786</v>
      </c>
      <c r="AD20" s="194">
        <f>IF('[1]Overall Finish'!AA14="","",AC20+'[1]Overall Finish'!AA14)</f>
        <v>0.33046643518518526</v>
      </c>
      <c r="AE20" s="194">
        <f>IF('[1]Overall Finish'!AB14="","",AD20+'[1]Overall Finish'!AB14)</f>
        <v>0.34746875000000005</v>
      </c>
      <c r="AF20" s="194">
        <f>IF('[1]Overall Finish'!AC14="","",AE20+'[1]Overall Finish'!AC14)</f>
        <v>0.36403356481481486</v>
      </c>
      <c r="AG20" s="194">
        <f>IF('[1]Overall Finish'!AD14="","",AF20+'[1]Overall Finish'!AD14)</f>
        <v>0.38180324074074079</v>
      </c>
      <c r="AH20" s="194">
        <f>IF('[1]Overall Finish'!AE14="","",AG20+'[1]Overall Finish'!AE14)</f>
        <v>0.39933449074074079</v>
      </c>
      <c r="AI20" s="194">
        <f>IF('[1]Overall Finish'!AF14="","",AH20+'[1]Overall Finish'!AF14)</f>
        <v>0.41585300925925933</v>
      </c>
      <c r="AJ20" s="194">
        <f>IF('[1]Overall Finish'!AG14="","",AI20+'[1]Overall Finish'!AG14)</f>
        <v>0.43337615740740748</v>
      </c>
      <c r="AK20" s="149">
        <f>IF('[1]Overall Finish'!AH14="","",AJ20+'[1]Overall Finish'!AH14)</f>
        <v>0.45112731481481488</v>
      </c>
      <c r="AL20" s="194">
        <f>IF('[1]Overall Finish'!AI14="","",AK20+'[1]Overall Finish'!AI14)</f>
        <v>0.46790972222222227</v>
      </c>
      <c r="AM20" s="194" t="str">
        <f>IF('[1]Overall Finish'!AJ14="","",AL20+'[1]Overall Finish'!AJ14)</f>
        <v/>
      </c>
      <c r="AN20" s="194" t="str">
        <f>IF('[1]Overall Finish'!AK14="","",AM20+'[1]Overall Finish'!AK14)</f>
        <v/>
      </c>
      <c r="AO20" s="194" t="str">
        <f>IF('[1]Overall Finish'!AL14="","",AN20+'[1]Overall Finish'!AL14)</f>
        <v/>
      </c>
      <c r="AP20" s="194" t="str">
        <f>IF('[1]Overall Finish'!AM14="","",AO20+'[1]Overall Finish'!AM14)</f>
        <v/>
      </c>
      <c r="AQ20" s="194" t="str">
        <f>IF('[1]Overall Finish'!AN14="","",AP20+'[1]Overall Finish'!AN14)</f>
        <v/>
      </c>
      <c r="AR20" s="194" t="str">
        <f>IF('[1]Overall Finish'!AO14="","",AQ20+'[1]Overall Finish'!AO14)</f>
        <v/>
      </c>
      <c r="AS20" s="194" t="str">
        <f>IF('[1]Overall Finish'!AP14="","",AR20+'[1]Overall Finish'!AP14)</f>
        <v/>
      </c>
      <c r="AT20" s="194" t="str">
        <f>IF('[1]Overall Finish'!AQ14="","",AS20+'[1]Overall Finish'!AQ14)</f>
        <v/>
      </c>
      <c r="AU20" s="194" t="str">
        <f>IF('[1]Overall Finish'!AR14="","",AT20+'[1]Overall Finish'!AR14)</f>
        <v/>
      </c>
      <c r="AV20" s="194" t="str">
        <f>IF('[1]Overall Finish'!AS14="","",AU20+'[1]Overall Finish'!AS14)</f>
        <v/>
      </c>
      <c r="AW20" s="194" t="str">
        <f>IF('[1]Overall Finish'!AT14="","",AV20+'[1]Overall Finish'!AT14)</f>
        <v/>
      </c>
      <c r="AX20" s="154">
        <f t="shared" si="1"/>
        <v>42</v>
      </c>
      <c r="AY20" s="154">
        <v>31</v>
      </c>
      <c r="AZ20" s="158">
        <f t="shared" si="2"/>
        <v>103.33333333333333</v>
      </c>
      <c r="BA20" s="154"/>
      <c r="BB20" s="154"/>
      <c r="BC20" s="181" t="s">
        <v>1162</v>
      </c>
      <c r="BD20" s="181" t="s">
        <v>1163</v>
      </c>
      <c r="BE20" s="181" t="s">
        <v>1164</v>
      </c>
      <c r="BF20" s="181" t="s">
        <v>1165</v>
      </c>
      <c r="BG20" s="181" t="s">
        <v>1166</v>
      </c>
      <c r="BH20" s="181" t="s">
        <v>1167</v>
      </c>
      <c r="BJ20" s="181"/>
      <c r="BK20" s="181"/>
      <c r="BL20" s="181"/>
      <c r="BM20" s="188"/>
      <c r="BN20" s="154">
        <f t="shared" si="6"/>
        <v>6</v>
      </c>
      <c r="BO20" s="154">
        <v>6</v>
      </c>
      <c r="BP20" s="190">
        <f t="shared" si="4"/>
        <v>109.33333333333333</v>
      </c>
    </row>
    <row r="21" spans="1:68" x14ac:dyDescent="0.25">
      <c r="A21" s="188">
        <v>30</v>
      </c>
      <c r="B21" s="193">
        <v>26</v>
      </c>
      <c r="C21" s="188" t="s">
        <v>268</v>
      </c>
      <c r="D21" s="188" t="s">
        <v>267</v>
      </c>
      <c r="E21" s="152">
        <f t="shared" si="3"/>
        <v>49.499996666666661</v>
      </c>
      <c r="F21" s="193">
        <v>14</v>
      </c>
      <c r="G21" s="193">
        <v>2.8333300000000001</v>
      </c>
      <c r="H21" s="188" t="s">
        <v>1168</v>
      </c>
      <c r="I21" s="194">
        <f>IF('[1]Overall Finish'!F31="","",H21+'[1]Overall Finish'!F31)</f>
        <v>2.9417824074074075E-2</v>
      </c>
      <c r="J21" s="194">
        <f>IF('[1]Overall Finish'!G31="","",I21+'[1]Overall Finish'!G31)</f>
        <v>4.4981481481481483E-2</v>
      </c>
      <c r="K21" s="194">
        <f>IF('[1]Overall Finish'!H31="","",J21+'[1]Overall Finish'!H31)</f>
        <v>6.0334490740740744E-2</v>
      </c>
      <c r="L21" s="194">
        <f>IF('[1]Overall Finish'!I31="","",K21+'[1]Overall Finish'!I31)</f>
        <v>7.5743055555555563E-2</v>
      </c>
      <c r="M21" s="194">
        <f>IF('[1]Overall Finish'!J31="","",L21+'[1]Overall Finish'!J31)</f>
        <v>9.1653935185185192E-2</v>
      </c>
      <c r="N21" s="194">
        <f>IF('[1]Overall Finish'!K31="","",M21+'[1]Overall Finish'!K31)</f>
        <v>0.10767361111111112</v>
      </c>
      <c r="O21" s="194">
        <f>IF('[1]Overall Finish'!L31="","",N21+'[1]Overall Finish'!L31)</f>
        <v>0.12383101851851853</v>
      </c>
      <c r="P21" s="194">
        <f>IF('[1]Overall Finish'!M31="","",O21+'[1]Overall Finish'!M31)</f>
        <v>0.14012847222222224</v>
      </c>
      <c r="Q21" s="194">
        <f>IF('[1]Overall Finish'!N31="","",P21+'[1]Overall Finish'!N31)</f>
        <v>0.15636111111111115</v>
      </c>
      <c r="R21" s="194">
        <f>IF('[1]Overall Finish'!O31="","",Q21+'[1]Overall Finish'!O31)</f>
        <v>0.17360763888888892</v>
      </c>
      <c r="S21" s="194">
        <f>IF('[1]Overall Finish'!P31="","",R21+'[1]Overall Finish'!P31)</f>
        <v>0.19475694444444447</v>
      </c>
      <c r="T21" s="194">
        <f>IF('[1]Overall Finish'!Q31="","",S21+'[1]Overall Finish'!Q31)</f>
        <v>0.2134351851851852</v>
      </c>
      <c r="U21" s="194">
        <f>IF('[1]Overall Finish'!R31="","",T21+'[1]Overall Finish'!R31)</f>
        <v>0.23025462962962964</v>
      </c>
      <c r="V21" s="149">
        <f>IF('[1]Overall Finish'!S31="","",U21+'[1]Overall Finish'!S31)</f>
        <v>0.25005787037037036</v>
      </c>
      <c r="W21" s="194">
        <f>IF('[1]Overall Finish'!T31="","",V21+'[1]Overall Finish'!T31)</f>
        <v>0.26910532407407406</v>
      </c>
      <c r="X21" s="194">
        <f>IF('[1]Overall Finish'!U31="","",W21+'[1]Overall Finish'!U31)</f>
        <v>0.28818749999999999</v>
      </c>
      <c r="Y21" s="194">
        <f>IF('[1]Overall Finish'!V31="","",X21+'[1]Overall Finish'!V31)</f>
        <v>0.30755902777777777</v>
      </c>
      <c r="Z21" s="194">
        <f>IF('[1]Overall Finish'!W31="","",Y21+'[1]Overall Finish'!W31)</f>
        <v>0.32489583333333333</v>
      </c>
      <c r="AA21" s="194">
        <f>IF('[1]Overall Finish'!X31="","",Z21+'[1]Overall Finish'!X31)</f>
        <v>0.34323148148148147</v>
      </c>
      <c r="AB21" s="194">
        <f>IF('[1]Overall Finish'!Y31="","",AA21+'[1]Overall Finish'!Y31)</f>
        <v>0.36460300925925926</v>
      </c>
      <c r="AC21" s="194">
        <f>IF('[1]Overall Finish'!Z31="","",AB21+'[1]Overall Finish'!Z31)</f>
        <v>0.38383333333333336</v>
      </c>
      <c r="AD21" s="194">
        <f>IF('[1]Overall Finish'!AA31="","",AC21+'[1]Overall Finish'!AA31)</f>
        <v>0.40142245370370372</v>
      </c>
      <c r="AE21" s="194">
        <f>IF('[1]Overall Finish'!AB31="","",AD21+'[1]Overall Finish'!AB31)</f>
        <v>0.42176041666666669</v>
      </c>
      <c r="AF21" s="194">
        <f>IF('[1]Overall Finish'!AC31="","",AE21+'[1]Overall Finish'!AC31)</f>
        <v>0.4441539351851852</v>
      </c>
      <c r="AG21" s="194">
        <f>IF('[1]Overall Finish'!AD31="","",AF21+'[1]Overall Finish'!AD31)</f>
        <v>0.46357638888888891</v>
      </c>
      <c r="AH21" s="194" t="str">
        <f>IF('[1]Overall Finish'!AE31="","",AG21+'[1]Overall Finish'!AE31)</f>
        <v/>
      </c>
      <c r="AI21" s="194" t="str">
        <f>IF('[1]Overall Finish'!AF31="","",AH21+'[1]Overall Finish'!AF31)</f>
        <v/>
      </c>
      <c r="AJ21" s="194" t="str">
        <f>IF('[1]Overall Finish'!AG31="","",AI21+'[1]Overall Finish'!AG31)</f>
        <v/>
      </c>
      <c r="AK21" s="149" t="str">
        <f>IF('[1]Overall Finish'!AH31="","",AJ21+'[1]Overall Finish'!AH31)</f>
        <v/>
      </c>
      <c r="AL21" s="194" t="str">
        <f>IF('[1]Overall Finish'!AI31="","",AK21+'[1]Overall Finish'!AI31)</f>
        <v/>
      </c>
      <c r="AM21" s="194" t="str">
        <f>IF('[1]Overall Finish'!AJ31="","",AL21+'[1]Overall Finish'!AJ31)</f>
        <v/>
      </c>
      <c r="AN21" s="194" t="str">
        <f>IF('[1]Overall Finish'!AK31="","",AM21+'[1]Overall Finish'!AK31)</f>
        <v/>
      </c>
      <c r="AO21" s="194" t="str">
        <f>IF('[1]Overall Finish'!AL31="","",AN21+'[1]Overall Finish'!AL31)</f>
        <v/>
      </c>
      <c r="AP21" s="194" t="str">
        <f>IF('[1]Overall Finish'!AM31="","",AO21+'[1]Overall Finish'!AM31)</f>
        <v/>
      </c>
      <c r="AQ21" s="194" t="str">
        <f>IF('[1]Overall Finish'!AN31="","",AP21+'[1]Overall Finish'!AN31)</f>
        <v/>
      </c>
      <c r="AR21" s="194" t="str">
        <f>IF('[1]Overall Finish'!AO31="","",AQ21+'[1]Overall Finish'!AO31)</f>
        <v/>
      </c>
      <c r="AS21" s="194" t="str">
        <f>IF('[1]Overall Finish'!AP31="","",AR21+'[1]Overall Finish'!AP31)</f>
        <v/>
      </c>
      <c r="AT21" s="194" t="str">
        <f>IF('[1]Overall Finish'!AQ31="","",AS21+'[1]Overall Finish'!AQ31)</f>
        <v/>
      </c>
      <c r="AU21" s="194" t="str">
        <f>IF('[1]Overall Finish'!AR31="","",AT21+'[1]Overall Finish'!AR31)</f>
        <v/>
      </c>
      <c r="AV21" s="194" t="str">
        <f>IF('[1]Overall Finish'!AS31="","",AU21+'[1]Overall Finish'!AS31)</f>
        <v/>
      </c>
      <c r="AW21" s="194" t="str">
        <f>IF('[1]Overall Finish'!AT31="","",AV21+'[1]Overall Finish'!AT31)</f>
        <v/>
      </c>
      <c r="AX21" s="154">
        <f t="shared" si="1"/>
        <v>42</v>
      </c>
      <c r="AY21" s="154">
        <v>26</v>
      </c>
      <c r="AZ21" s="158">
        <f t="shared" si="2"/>
        <v>86.666666666666671</v>
      </c>
      <c r="BA21" s="154"/>
      <c r="BB21" s="154"/>
      <c r="BC21" s="181" t="s">
        <v>1193</v>
      </c>
      <c r="BD21" s="181" t="s">
        <v>1194</v>
      </c>
      <c r="BE21" s="181" t="s">
        <v>1195</v>
      </c>
      <c r="BF21" s="181" t="s">
        <v>1196</v>
      </c>
      <c r="BG21" s="181" t="s">
        <v>1197</v>
      </c>
      <c r="BH21" s="181" t="s">
        <v>1198</v>
      </c>
      <c r="BI21" s="188"/>
      <c r="BJ21" s="188"/>
      <c r="BK21" s="188"/>
      <c r="BL21" s="188"/>
      <c r="BM21" s="188"/>
      <c r="BN21" s="154">
        <f t="shared" si="6"/>
        <v>6</v>
      </c>
      <c r="BO21" s="154">
        <v>6</v>
      </c>
      <c r="BP21" s="190">
        <f t="shared" si="4"/>
        <v>92.666666666666671</v>
      </c>
    </row>
    <row r="22" spans="1:68" x14ac:dyDescent="0.25">
      <c r="A22" s="188">
        <v>46</v>
      </c>
      <c r="B22" s="193">
        <v>27</v>
      </c>
      <c r="C22" s="188" t="s">
        <v>291</v>
      </c>
      <c r="D22" s="188" t="s">
        <v>290</v>
      </c>
      <c r="E22" s="152">
        <f t="shared" si="3"/>
        <v>44.999993333333336</v>
      </c>
      <c r="F22" s="193">
        <v>13</v>
      </c>
      <c r="G22" s="193">
        <v>1.66666</v>
      </c>
      <c r="H22" s="188" t="s">
        <v>1199</v>
      </c>
      <c r="I22" s="194">
        <f>IF('[1]Overall Finish'!F47="","",H22+'[1]Overall Finish'!F47)</f>
        <v>2.5810185185185186E-2</v>
      </c>
      <c r="J22" s="194">
        <f>IF('[1]Overall Finish'!G47="","",I22+'[1]Overall Finish'!G47)</f>
        <v>3.8768518518518522E-2</v>
      </c>
      <c r="K22" s="194">
        <f>IF('[1]Overall Finish'!H47="","",J22+'[1]Overall Finish'!H47)</f>
        <v>5.2903935185185186E-2</v>
      </c>
      <c r="L22" s="194">
        <f>IF('[1]Overall Finish'!I47="","",K22+'[1]Overall Finish'!I47)</f>
        <v>6.7773148148148152E-2</v>
      </c>
      <c r="M22" s="194">
        <f>IF('[1]Overall Finish'!J47="","",L22+'[1]Overall Finish'!J47)</f>
        <v>8.3238425925925924E-2</v>
      </c>
      <c r="N22" s="194">
        <f>IF('[1]Overall Finish'!K47="","",M22+'[1]Overall Finish'!K47)</f>
        <v>0.10201851851851851</v>
      </c>
      <c r="O22" s="194">
        <f>IF('[1]Overall Finish'!L47="","",N22+'[1]Overall Finish'!L47)</f>
        <v>0.12428472222222221</v>
      </c>
      <c r="P22" s="194">
        <f>IF('[1]Overall Finish'!M47="","",O22+'[1]Overall Finish'!M47)</f>
        <v>0.14897106481481481</v>
      </c>
      <c r="Q22" s="194">
        <f>IF('[1]Overall Finish'!N47="","",P22+'[1]Overall Finish'!N47)</f>
        <v>0.17323379629629629</v>
      </c>
      <c r="R22" s="194">
        <f>IF('[1]Overall Finish'!O47="","",Q22+'[1]Overall Finish'!O47)</f>
        <v>0.19550115740740739</v>
      </c>
      <c r="S22" s="194">
        <f>IF('[1]Overall Finish'!P47="","",R22+'[1]Overall Finish'!P47)</f>
        <v>0.21720833333333331</v>
      </c>
      <c r="T22" s="194">
        <f>IF('[1]Overall Finish'!Q47="","",S22+'[1]Overall Finish'!Q47)</f>
        <v>0.23813078703703702</v>
      </c>
      <c r="U22" s="194">
        <f>IF('[1]Overall Finish'!R47="","",T22+'[1]Overall Finish'!R47)</f>
        <v>0.26027893518518519</v>
      </c>
      <c r="V22" s="149">
        <f>IF('[1]Overall Finish'!S47="","",U22+'[1]Overall Finish'!S47)</f>
        <v>0.28214814814814815</v>
      </c>
      <c r="W22" s="194">
        <f>IF('[1]Overall Finish'!T47="","",V22+'[1]Overall Finish'!T47)</f>
        <v>0.30359837962962966</v>
      </c>
      <c r="X22" s="194">
        <f>IF('[1]Overall Finish'!U47="","",W22+'[1]Overall Finish'!U47)</f>
        <v>0.32532175925925927</v>
      </c>
      <c r="Y22" s="194">
        <f>IF('[1]Overall Finish'!V47="","",X22+'[1]Overall Finish'!V47)</f>
        <v>0.35040162037037037</v>
      </c>
      <c r="Z22" s="194">
        <f>IF('[1]Overall Finish'!W47="","",Y22+'[1]Overall Finish'!W47)</f>
        <v>0.37593749999999998</v>
      </c>
      <c r="AA22" s="194">
        <f>IF('[1]Overall Finish'!X47="","",Z22+'[1]Overall Finish'!X47)</f>
        <v>0.39961689814814816</v>
      </c>
      <c r="AB22" s="194">
        <f>IF('[1]Overall Finish'!Y47="","",AA22+'[1]Overall Finish'!Y47)</f>
        <v>0.4172002314814815</v>
      </c>
      <c r="AC22" s="194">
        <f>IF('[1]Overall Finish'!Z47="","",AB22+'[1]Overall Finish'!Z47)</f>
        <v>0.43544328703703705</v>
      </c>
      <c r="AD22" s="194">
        <f>IF('[1]Overall Finish'!AA47="","",AC22+'[1]Overall Finish'!AA47)</f>
        <v>0.45268287037037036</v>
      </c>
      <c r="AE22" s="194">
        <f>IF('[1]Overall Finish'!AB47="","",AD22+'[1]Overall Finish'!AB47)</f>
        <v>0.4715625</v>
      </c>
      <c r="AF22" s="194" t="str">
        <f>IF('[1]Overall Finish'!AC47="","",AE22+'[1]Overall Finish'!AC47)</f>
        <v/>
      </c>
      <c r="AG22" s="194" t="str">
        <f>IF('[1]Overall Finish'!AD47="","",AF22+'[1]Overall Finish'!AD47)</f>
        <v/>
      </c>
      <c r="AH22" s="194" t="str">
        <f>IF('[1]Overall Finish'!AE47="","",AG22+'[1]Overall Finish'!AE47)</f>
        <v/>
      </c>
      <c r="AI22" s="194" t="str">
        <f>IF('[1]Overall Finish'!AF47="","",AH22+'[1]Overall Finish'!AF47)</f>
        <v/>
      </c>
      <c r="AJ22" s="194" t="str">
        <f>IF('[1]Overall Finish'!AG47="","",AI22+'[1]Overall Finish'!AG47)</f>
        <v/>
      </c>
      <c r="AK22" s="149" t="str">
        <f>IF('[1]Overall Finish'!AH47="","",AJ22+'[1]Overall Finish'!AH47)</f>
        <v/>
      </c>
      <c r="AL22" s="194" t="str">
        <f>IF('[1]Overall Finish'!AI47="","",AK22+'[1]Overall Finish'!AI47)</f>
        <v/>
      </c>
      <c r="AM22" s="194" t="str">
        <f>IF('[1]Overall Finish'!AJ47="","",AL22+'[1]Overall Finish'!AJ47)</f>
        <v/>
      </c>
      <c r="AN22" s="194" t="str">
        <f>IF('[1]Overall Finish'!AK47="","",AM22+'[1]Overall Finish'!AK47)</f>
        <v/>
      </c>
      <c r="AO22" s="194" t="str">
        <f>IF('[1]Overall Finish'!AL47="","",AN22+'[1]Overall Finish'!AL47)</f>
        <v/>
      </c>
      <c r="AP22" s="194" t="str">
        <f>IF('[1]Overall Finish'!AM47="","",AO22+'[1]Overall Finish'!AM47)</f>
        <v/>
      </c>
      <c r="AQ22" s="194" t="str">
        <f>IF('[1]Overall Finish'!AN47="","",AP22+'[1]Overall Finish'!AN47)</f>
        <v/>
      </c>
      <c r="AR22" s="194" t="str">
        <f>IF('[1]Overall Finish'!AO47="","",AQ22+'[1]Overall Finish'!AO47)</f>
        <v/>
      </c>
      <c r="AS22" s="194" t="str">
        <f>IF('[1]Overall Finish'!AP47="","",AR22+'[1]Overall Finish'!AP47)</f>
        <v/>
      </c>
      <c r="AT22" s="194" t="str">
        <f>IF('[1]Overall Finish'!AQ47="","",AS22+'[1]Overall Finish'!AQ47)</f>
        <v/>
      </c>
      <c r="AU22" s="194" t="str">
        <f>IF('[1]Overall Finish'!AR47="","",AT22+'[1]Overall Finish'!AR47)</f>
        <v/>
      </c>
      <c r="AV22" s="194" t="str">
        <f>IF('[1]Overall Finish'!AS47="","",AU22+'[1]Overall Finish'!AS47)</f>
        <v/>
      </c>
      <c r="AW22" s="194" t="str">
        <f>IF('[1]Overall Finish'!AT47="","",AV22+'[1]Overall Finish'!AT47)</f>
        <v/>
      </c>
      <c r="AX22" s="154">
        <f t="shared" si="1"/>
        <v>42</v>
      </c>
      <c r="AY22" s="154">
        <v>24</v>
      </c>
      <c r="AZ22" s="158">
        <f t="shared" si="2"/>
        <v>80</v>
      </c>
      <c r="BA22" s="154"/>
      <c r="BB22" s="195">
        <f>AE22+BC22</f>
        <v>0.47653125000000002</v>
      </c>
      <c r="BC22" s="181" t="s">
        <v>1223</v>
      </c>
      <c r="BD22" s="181" t="s">
        <v>1224</v>
      </c>
      <c r="BE22" s="181" t="s">
        <v>1225</v>
      </c>
      <c r="BF22" s="181" t="s">
        <v>1226</v>
      </c>
      <c r="BG22" s="181" t="s">
        <v>1227</v>
      </c>
      <c r="BH22" s="188"/>
      <c r="BI22" s="188"/>
      <c r="BJ22" s="188"/>
      <c r="BK22" s="188"/>
      <c r="BL22" s="188"/>
      <c r="BM22" s="188"/>
      <c r="BN22" s="154">
        <f t="shared" si="6"/>
        <v>5</v>
      </c>
      <c r="BO22" s="154">
        <v>5</v>
      </c>
      <c r="BP22" s="190">
        <f t="shared" si="4"/>
        <v>85</v>
      </c>
    </row>
    <row r="23" spans="1:68" x14ac:dyDescent="0.25">
      <c r="A23" s="188">
        <v>18</v>
      </c>
      <c r="B23" s="193">
        <v>28</v>
      </c>
      <c r="C23" s="188" t="s">
        <v>242</v>
      </c>
      <c r="D23" s="188" t="s">
        <v>241</v>
      </c>
      <c r="E23" s="152">
        <f t="shared" si="3"/>
        <v>56.666666666666664</v>
      </c>
      <c r="F23" s="193">
        <v>17</v>
      </c>
      <c r="G23" s="193">
        <v>0</v>
      </c>
      <c r="H23" s="188" t="s">
        <v>1228</v>
      </c>
      <c r="I23" s="194">
        <f>IF('[1]Overall Finish'!F19="","",H23+'[1]Overall Finish'!F19)</f>
        <v>2.5833333333333333E-2</v>
      </c>
      <c r="J23" s="194">
        <f>IF('[1]Overall Finish'!G19="","",I23+'[1]Overall Finish'!G19)</f>
        <v>3.8791666666666669E-2</v>
      </c>
      <c r="K23" s="194">
        <f>IF('[1]Overall Finish'!H19="","",J23+'[1]Overall Finish'!H19)</f>
        <v>5.1965277777777777E-2</v>
      </c>
      <c r="L23" s="194">
        <f>IF('[1]Overall Finish'!I19="","",K23+'[1]Overall Finish'!I19)</f>
        <v>6.520833333333334E-2</v>
      </c>
      <c r="M23" s="194">
        <f>IF('[1]Overall Finish'!J19="","",L23+'[1]Overall Finish'!J19)</f>
        <v>7.8557870370370375E-2</v>
      </c>
      <c r="N23" s="194">
        <f>IF('[1]Overall Finish'!K19="","",M23+'[1]Overall Finish'!K19)</f>
        <v>9.2344907407407417E-2</v>
      </c>
      <c r="O23" s="194">
        <f>IF('[1]Overall Finish'!L19="","",N23+'[1]Overall Finish'!L19)</f>
        <v>0.10680671296296297</v>
      </c>
      <c r="P23" s="194">
        <f>IF('[1]Overall Finish'!M19="","",O23+'[1]Overall Finish'!M19)</f>
        <v>0.12159027777777778</v>
      </c>
      <c r="Q23" s="194">
        <f>IF('[1]Overall Finish'!N19="","",P23+'[1]Overall Finish'!N19)</f>
        <v>0.13656481481481481</v>
      </c>
      <c r="R23" s="194">
        <f>IF('[1]Overall Finish'!O19="","",Q23+'[1]Overall Finish'!O19)</f>
        <v>0.15149189814814815</v>
      </c>
      <c r="S23" s="194">
        <f>IF('[1]Overall Finish'!P19="","",R23+'[1]Overall Finish'!P19)</f>
        <v>0.16619907407407408</v>
      </c>
      <c r="T23" s="194">
        <f>IF('[1]Overall Finish'!Q19="","",S23+'[1]Overall Finish'!Q19)</f>
        <v>0.18151504629629631</v>
      </c>
      <c r="U23" s="194">
        <f>IF('[1]Overall Finish'!R19="","",T23+'[1]Overall Finish'!R19)</f>
        <v>0.19732523148148148</v>
      </c>
      <c r="V23" s="149">
        <f>IF('[1]Overall Finish'!S19="","",U23+'[1]Overall Finish'!S19)</f>
        <v>0.21481712962962962</v>
      </c>
      <c r="W23" s="194">
        <f>IF('[1]Overall Finish'!T19="","",V23+'[1]Overall Finish'!T19)</f>
        <v>0.23144212962962962</v>
      </c>
      <c r="X23" s="194">
        <f>IF('[1]Overall Finish'!U19="","",W23+'[1]Overall Finish'!U19)</f>
        <v>0.24842824074074074</v>
      </c>
      <c r="Y23" s="194">
        <f>IF('[1]Overall Finish'!V19="","",X23+'[1]Overall Finish'!V19)</f>
        <v>0.26434606481481482</v>
      </c>
      <c r="Z23" s="194">
        <f>IF('[1]Overall Finish'!W19="","",Y23+'[1]Overall Finish'!W19)</f>
        <v>0.28000694444444446</v>
      </c>
      <c r="AA23" s="194">
        <f>IF('[1]Overall Finish'!X19="","",Z23+'[1]Overall Finish'!X19)</f>
        <v>0.29501620370370374</v>
      </c>
      <c r="AB23" s="194">
        <f>IF('[1]Overall Finish'!Y19="","",AA23+'[1]Overall Finish'!Y19)</f>
        <v>0.31091666666666673</v>
      </c>
      <c r="AC23" s="194">
        <f>IF('[1]Overall Finish'!Z19="","",AB23+'[1]Overall Finish'!Z19)</f>
        <v>0.32766319444444453</v>
      </c>
      <c r="AD23" s="194">
        <f>IF('[1]Overall Finish'!AA19="","",AC23+'[1]Overall Finish'!AA19)</f>
        <v>0.34685995370370382</v>
      </c>
      <c r="AE23" s="194">
        <f>IF('[1]Overall Finish'!AB19="","",AD23+'[1]Overall Finish'!AB19)</f>
        <v>0.36463657407407418</v>
      </c>
      <c r="AF23" s="194">
        <f>IF('[1]Overall Finish'!AC19="","",AE23+'[1]Overall Finish'!AC19)</f>
        <v>0.38295949074074087</v>
      </c>
      <c r="AG23" s="194">
        <f>IF('[1]Overall Finish'!AD19="","",AF23+'[1]Overall Finish'!AD19)</f>
        <v>0.40077314814814829</v>
      </c>
      <c r="AH23" s="194">
        <f>IF('[1]Overall Finish'!AE19="","",AG23+'[1]Overall Finish'!AE19)</f>
        <v>0.41951041666666683</v>
      </c>
      <c r="AI23" s="194">
        <f>IF('[1]Overall Finish'!AF19="","",AH23+'[1]Overall Finish'!AF19)</f>
        <v>0.43933564814814829</v>
      </c>
      <c r="AJ23" s="194">
        <f>IF('[1]Overall Finish'!AG19="","",AI23+'[1]Overall Finish'!AG19)</f>
        <v>0.46034953703703718</v>
      </c>
      <c r="AK23" s="149" t="str">
        <f>IF('[1]Overall Finish'!AH19="","",AJ23+'[1]Overall Finish'!AH19)</f>
        <v/>
      </c>
      <c r="AL23" s="194" t="str">
        <f>IF('[1]Overall Finish'!AI19="","",AK23+'[1]Overall Finish'!AI19)</f>
        <v/>
      </c>
      <c r="AM23" s="194" t="str">
        <f>IF('[1]Overall Finish'!AJ19="","",AL23+'[1]Overall Finish'!AJ19)</f>
        <v/>
      </c>
      <c r="AN23" s="194" t="str">
        <f>IF('[1]Overall Finish'!AK19="","",AM23+'[1]Overall Finish'!AK19)</f>
        <v/>
      </c>
      <c r="AO23" s="194" t="str">
        <f>IF('[1]Overall Finish'!AL19="","",AN23+'[1]Overall Finish'!AL19)</f>
        <v/>
      </c>
      <c r="AP23" s="194" t="str">
        <f>IF('[1]Overall Finish'!AM19="","",AO23+'[1]Overall Finish'!AM19)</f>
        <v/>
      </c>
      <c r="AQ23" s="194" t="str">
        <f>IF('[1]Overall Finish'!AN19="","",AP23+'[1]Overall Finish'!AN19)</f>
        <v/>
      </c>
      <c r="AR23" s="194" t="str">
        <f>IF('[1]Overall Finish'!AO19="","",AQ23+'[1]Overall Finish'!AO19)</f>
        <v/>
      </c>
      <c r="AS23" s="194" t="str">
        <f>IF('[1]Overall Finish'!AP19="","",AR23+'[1]Overall Finish'!AP19)</f>
        <v/>
      </c>
      <c r="AT23" s="194" t="str">
        <f>IF('[1]Overall Finish'!AQ19="","",AS23+'[1]Overall Finish'!AQ19)</f>
        <v/>
      </c>
      <c r="AU23" s="194" t="str">
        <f>IF('[1]Overall Finish'!AR19="","",AT23+'[1]Overall Finish'!AR19)</f>
        <v/>
      </c>
      <c r="AV23" s="194" t="str">
        <f>IF('[1]Overall Finish'!AS19="","",AU23+'[1]Overall Finish'!AS19)</f>
        <v/>
      </c>
      <c r="AW23" s="194" t="str">
        <f>IF('[1]Overall Finish'!AT19="","",AV23+'[1]Overall Finish'!AT19)</f>
        <v/>
      </c>
      <c r="AX23" s="154">
        <f t="shared" si="1"/>
        <v>42</v>
      </c>
      <c r="AY23" s="154">
        <v>29</v>
      </c>
      <c r="AZ23" s="158">
        <f t="shared" si="2"/>
        <v>96.666666666666671</v>
      </c>
      <c r="BA23" s="180">
        <f>BC23+BD23+BE23+BF23+AJ23</f>
        <v>0.48020949074074087</v>
      </c>
      <c r="BB23" s="180"/>
      <c r="BC23" s="181" t="s">
        <v>1255</v>
      </c>
      <c r="BD23" s="181" t="s">
        <v>1130</v>
      </c>
      <c r="BE23" s="181" t="s">
        <v>1256</v>
      </c>
      <c r="BF23" s="181" t="s">
        <v>1257</v>
      </c>
      <c r="BG23" s="181" t="s">
        <v>1165</v>
      </c>
      <c r="BH23" s="181" t="s">
        <v>1165</v>
      </c>
      <c r="BI23" s="181" t="s">
        <v>1258</v>
      </c>
      <c r="BJ23" s="181" t="s">
        <v>1259</v>
      </c>
      <c r="BK23" s="188"/>
      <c r="BL23" s="188"/>
      <c r="BM23" s="188"/>
      <c r="BN23" s="154">
        <f t="shared" si="6"/>
        <v>8</v>
      </c>
      <c r="BO23" s="154">
        <v>8</v>
      </c>
      <c r="BP23" s="190">
        <f t="shared" si="4"/>
        <v>104.66666666666667</v>
      </c>
    </row>
    <row r="24" spans="1:68" x14ac:dyDescent="0.25">
      <c r="A24" s="188">
        <v>47</v>
      </c>
      <c r="B24" s="193">
        <v>29</v>
      </c>
      <c r="C24" s="188" t="s">
        <v>1260</v>
      </c>
      <c r="D24" s="188" t="s">
        <v>1261</v>
      </c>
      <c r="E24" s="152">
        <f t="shared" si="3"/>
        <v>46.666666666666664</v>
      </c>
      <c r="F24" s="193">
        <v>14</v>
      </c>
      <c r="G24" s="193">
        <v>0</v>
      </c>
      <c r="H24" s="188" t="s">
        <v>1262</v>
      </c>
      <c r="I24" s="194">
        <f>IF('[1]Overall Finish'!F48="","",H24+'[1]Overall Finish'!F48)</f>
        <v>3.1912037037037037E-2</v>
      </c>
      <c r="J24" s="194">
        <f>IF('[1]Overall Finish'!G48="","",I24+'[1]Overall Finish'!G48)</f>
        <v>4.6996527777777776E-2</v>
      </c>
      <c r="K24" s="194">
        <f>IF('[1]Overall Finish'!H48="","",J24+'[1]Overall Finish'!H48)</f>
        <v>6.4895833333333333E-2</v>
      </c>
      <c r="L24" s="194">
        <f>IF('[1]Overall Finish'!I48="","",K24+'[1]Overall Finish'!I48)</f>
        <v>8.0326388888888892E-2</v>
      </c>
      <c r="M24" s="194">
        <f>IF('[1]Overall Finish'!J48="","",L24+'[1]Overall Finish'!J48)</f>
        <v>0.10035879629629629</v>
      </c>
      <c r="N24" s="194">
        <f>IF('[1]Overall Finish'!K48="","",M24+'[1]Overall Finish'!K48)</f>
        <v>0.11771064814814815</v>
      </c>
      <c r="O24" s="194">
        <f>IF('[1]Overall Finish'!L48="","",N24+'[1]Overall Finish'!L48)</f>
        <v>0.13520833333333332</v>
      </c>
      <c r="P24" s="194">
        <f>IF('[1]Overall Finish'!M48="","",O24+'[1]Overall Finish'!M48)</f>
        <v>0.15151157407407406</v>
      </c>
      <c r="Q24" s="194">
        <f>IF('[1]Overall Finish'!N48="","",P24+'[1]Overall Finish'!N48)</f>
        <v>0.17009143518518516</v>
      </c>
      <c r="R24" s="194">
        <f>IF('[1]Overall Finish'!O48="","",Q24+'[1]Overall Finish'!O48)</f>
        <v>0.18848842592592591</v>
      </c>
      <c r="S24" s="194">
        <f>IF('[1]Overall Finish'!P48="","",R24+'[1]Overall Finish'!P48)</f>
        <v>0.20779513888888887</v>
      </c>
      <c r="T24" s="194">
        <f>IF('[1]Overall Finish'!Q48="","",S24+'[1]Overall Finish'!Q48)</f>
        <v>0.22729282407407406</v>
      </c>
      <c r="U24" s="194">
        <f>IF('[1]Overall Finish'!R48="","",T24+'[1]Overall Finish'!R48)</f>
        <v>0.2473946759259259</v>
      </c>
      <c r="V24" s="149">
        <f>IF('[1]Overall Finish'!S48="","",U24+'[1]Overall Finish'!S48)</f>
        <v>0.26935300925925926</v>
      </c>
      <c r="W24" s="194">
        <f>IF('[1]Overall Finish'!T48="","",V24+'[1]Overall Finish'!T48)</f>
        <v>0.29156597222222225</v>
      </c>
      <c r="X24" s="194">
        <f>IF('[1]Overall Finish'!U48="","",W24+'[1]Overall Finish'!U48)</f>
        <v>0.31185879629629631</v>
      </c>
      <c r="Y24" s="194">
        <f>IF('[1]Overall Finish'!V48="","",X24+'[1]Overall Finish'!V48)</f>
        <v>0.33330092592592597</v>
      </c>
      <c r="Z24" s="194">
        <f>IF('[1]Overall Finish'!W48="","",Y24+'[1]Overall Finish'!W48)</f>
        <v>0.35473726851851856</v>
      </c>
      <c r="AA24" s="194">
        <f>IF('[1]Overall Finish'!X48="","",Z24+'[1]Overall Finish'!X48)</f>
        <v>0.3741458333333334</v>
      </c>
      <c r="AB24" s="194">
        <f>IF('[1]Overall Finish'!Y48="","",AA24+'[1]Overall Finish'!Y48)</f>
        <v>0.39720717592592597</v>
      </c>
      <c r="AC24" s="194">
        <f>IF('[1]Overall Finish'!Z48="","",AB24+'[1]Overall Finish'!Z48)</f>
        <v>0.41571412037037042</v>
      </c>
      <c r="AD24" s="194">
        <f>IF('[1]Overall Finish'!AA48="","",AC24+'[1]Overall Finish'!AA48)</f>
        <v>0.43826388888888895</v>
      </c>
      <c r="AE24" s="194">
        <f>IF('[1]Overall Finish'!AB48="","",AD24+'[1]Overall Finish'!AB48)</f>
        <v>0.46205324074074083</v>
      </c>
      <c r="AF24" s="194" t="str">
        <f>IF('[1]Overall Finish'!AC48="","",AE24+'[1]Overall Finish'!AC48)</f>
        <v/>
      </c>
      <c r="AG24" s="194" t="str">
        <f>IF('[1]Overall Finish'!AD48="","",AF24+'[1]Overall Finish'!AD48)</f>
        <v/>
      </c>
      <c r="AH24" s="194" t="str">
        <f>IF('[1]Overall Finish'!AE48="","",AG24+'[1]Overall Finish'!AE48)</f>
        <v/>
      </c>
      <c r="AI24" s="194" t="str">
        <f>IF('[1]Overall Finish'!AF48="","",AH24+'[1]Overall Finish'!AF48)</f>
        <v/>
      </c>
      <c r="AJ24" s="194" t="str">
        <f>IF('[1]Overall Finish'!AG48="","",AI24+'[1]Overall Finish'!AG48)</f>
        <v/>
      </c>
      <c r="AK24" s="149" t="str">
        <f>IF('[1]Overall Finish'!AH48="","",AJ24+'[1]Overall Finish'!AH48)</f>
        <v/>
      </c>
      <c r="AL24" s="194" t="str">
        <f>IF('[1]Overall Finish'!AI48="","",AK24+'[1]Overall Finish'!AI48)</f>
        <v/>
      </c>
      <c r="AM24" s="194" t="str">
        <f>IF('[1]Overall Finish'!AJ48="","",AL24+'[1]Overall Finish'!AJ48)</f>
        <v/>
      </c>
      <c r="AN24" s="194" t="str">
        <f>IF('[1]Overall Finish'!AK48="","",AM24+'[1]Overall Finish'!AK48)</f>
        <v/>
      </c>
      <c r="AO24" s="194" t="str">
        <f>IF('[1]Overall Finish'!AL48="","",AN24+'[1]Overall Finish'!AL48)</f>
        <v/>
      </c>
      <c r="AP24" s="194" t="str">
        <f>IF('[1]Overall Finish'!AM48="","",AO24+'[1]Overall Finish'!AM48)</f>
        <v/>
      </c>
      <c r="AQ24" s="194" t="str">
        <f>IF('[1]Overall Finish'!AN48="","",AP24+'[1]Overall Finish'!AN48)</f>
        <v/>
      </c>
      <c r="AR24" s="194" t="str">
        <f>IF('[1]Overall Finish'!AO48="","",AQ24+'[1]Overall Finish'!AO48)</f>
        <v/>
      </c>
      <c r="AS24" s="194" t="str">
        <f>IF('[1]Overall Finish'!AP48="","",AR24+'[1]Overall Finish'!AP48)</f>
        <v/>
      </c>
      <c r="AT24" s="194" t="str">
        <f>IF('[1]Overall Finish'!AQ48="","",AS24+'[1]Overall Finish'!AQ48)</f>
        <v/>
      </c>
      <c r="AU24" s="194" t="str">
        <f>IF('[1]Overall Finish'!AR48="","",AT24+'[1]Overall Finish'!AR48)</f>
        <v/>
      </c>
      <c r="AV24" s="194" t="str">
        <f>IF('[1]Overall Finish'!AS48="","",AU24+'[1]Overall Finish'!AS48)</f>
        <v/>
      </c>
      <c r="AW24" s="194" t="str">
        <f>IF('[1]Overall Finish'!AT48="","",AV24+'[1]Overall Finish'!AT48)</f>
        <v/>
      </c>
      <c r="AX24" s="154">
        <f t="shared" si="1"/>
        <v>42</v>
      </c>
      <c r="AY24" s="154">
        <v>24</v>
      </c>
      <c r="AZ24" s="158">
        <f t="shared" si="2"/>
        <v>80</v>
      </c>
      <c r="BA24" s="154"/>
      <c r="BB24" s="195">
        <f>AE24+BC24</f>
        <v>0.46840625000000008</v>
      </c>
      <c r="BC24" s="181" t="s">
        <v>1284</v>
      </c>
      <c r="BD24" s="181" t="s">
        <v>1285</v>
      </c>
      <c r="BE24" s="181" t="s">
        <v>1286</v>
      </c>
      <c r="BF24" s="181" t="s">
        <v>1287</v>
      </c>
      <c r="BG24" s="181" t="s">
        <v>1288</v>
      </c>
      <c r="BH24" s="188"/>
      <c r="BI24" s="188"/>
      <c r="BJ24" s="188"/>
      <c r="BK24" s="188"/>
      <c r="BL24" s="188"/>
      <c r="BM24" s="188"/>
      <c r="BN24" s="154">
        <f t="shared" si="6"/>
        <v>5</v>
      </c>
      <c r="BO24" s="154">
        <v>5</v>
      </c>
      <c r="BP24" s="190">
        <f t="shared" si="4"/>
        <v>85</v>
      </c>
    </row>
    <row r="25" spans="1:68" x14ac:dyDescent="0.25">
      <c r="A25" s="188">
        <v>59</v>
      </c>
      <c r="B25" s="193">
        <v>30</v>
      </c>
      <c r="C25" s="188" t="s">
        <v>313</v>
      </c>
      <c r="D25" s="188" t="s">
        <v>312</v>
      </c>
      <c r="E25" s="152">
        <f t="shared" si="3"/>
        <v>40</v>
      </c>
      <c r="F25" s="193">
        <v>12</v>
      </c>
      <c r="G25" s="193">
        <v>0</v>
      </c>
      <c r="H25" s="188" t="s">
        <v>1289</v>
      </c>
      <c r="I25" s="194">
        <f>IF('[1]Overall Finish'!F60="","",H25+'[1]Overall Finish'!F60)</f>
        <v>3.721412037037037E-2</v>
      </c>
      <c r="J25" s="194">
        <f>IF('[1]Overall Finish'!G60="","",I25+'[1]Overall Finish'!G60)</f>
        <v>5.5401620370370372E-2</v>
      </c>
      <c r="K25" s="194">
        <f>IF('[1]Overall Finish'!H60="","",J25+'[1]Overall Finish'!H60)</f>
        <v>7.5607638888888884E-2</v>
      </c>
      <c r="L25" s="194">
        <f>IF('[1]Overall Finish'!I60="","",K25+'[1]Overall Finish'!I60)</f>
        <v>9.6158564814814815E-2</v>
      </c>
      <c r="M25" s="194">
        <f>IF('[1]Overall Finish'!J60="","",L25+'[1]Overall Finish'!J60)</f>
        <v>0.11781712962962963</v>
      </c>
      <c r="N25" s="194">
        <f>IF('[1]Overall Finish'!K60="","",M25+'[1]Overall Finish'!K60)</f>
        <v>0.13565509259259259</v>
      </c>
      <c r="O25" s="194">
        <f>IF('[1]Overall Finish'!L60="","",N25+'[1]Overall Finish'!L60)</f>
        <v>0.15914467592592593</v>
      </c>
      <c r="P25" s="194">
        <f>IF('[1]Overall Finish'!M60="","",O25+'[1]Overall Finish'!M60)</f>
        <v>0.18063541666666666</v>
      </c>
      <c r="Q25" s="194">
        <f>IF('[1]Overall Finish'!N60="","",P25+'[1]Overall Finish'!N60)</f>
        <v>0.20624768518518519</v>
      </c>
      <c r="R25" s="194">
        <f>IF('[1]Overall Finish'!O60="","",Q25+'[1]Overall Finish'!O60)</f>
        <v>0.22435069444444444</v>
      </c>
      <c r="S25" s="194">
        <f>IF('[1]Overall Finish'!P60="","",R25+'[1]Overall Finish'!P60)</f>
        <v>0.24959375</v>
      </c>
      <c r="T25" s="194">
        <f>IF('[1]Overall Finish'!Q60="","",S25+'[1]Overall Finish'!Q60)</f>
        <v>0.28460185185185183</v>
      </c>
      <c r="U25" s="194">
        <f>IF('[1]Overall Finish'!R60="","",T25+'[1]Overall Finish'!R60)</f>
        <v>0.30512384259259256</v>
      </c>
      <c r="V25" s="149">
        <f>IF('[1]Overall Finish'!S60="","",U25+'[1]Overall Finish'!S60)</f>
        <v>0.32754629629629628</v>
      </c>
      <c r="W25" s="194">
        <f>IF('[1]Overall Finish'!T60="","",V25+'[1]Overall Finish'!T60)</f>
        <v>0.34972569444444446</v>
      </c>
      <c r="X25" s="194">
        <f>IF('[1]Overall Finish'!U60="","",W25+'[1]Overall Finish'!U60)</f>
        <v>0.37436921296296299</v>
      </c>
      <c r="Y25" s="194">
        <f>IF('[1]Overall Finish'!V60="","",X25+'[1]Overall Finish'!V60)</f>
        <v>0.39842708333333338</v>
      </c>
      <c r="Z25" s="194">
        <f>IF('[1]Overall Finish'!W60="","",Y25+'[1]Overall Finish'!W60)</f>
        <v>0.42203125000000002</v>
      </c>
      <c r="AA25" s="194">
        <f>IF('[1]Overall Finish'!X60="","",Z25+'[1]Overall Finish'!X60)</f>
        <v>0.44280902777777781</v>
      </c>
      <c r="AB25" s="194">
        <f>IF('[1]Overall Finish'!Y60="","",AA25+'[1]Overall Finish'!Y60)</f>
        <v>0.46207407407407408</v>
      </c>
      <c r="AC25" s="194" t="str">
        <f>IF('[1]Overall Finish'!Z60="","",AB25+'[1]Overall Finish'!Z60)</f>
        <v/>
      </c>
      <c r="AD25" s="194" t="str">
        <f>IF('[1]Overall Finish'!AA60="","",AC25+'[1]Overall Finish'!AA60)</f>
        <v/>
      </c>
      <c r="AE25" s="194" t="str">
        <f>IF('[1]Overall Finish'!AB60="","",AD25+'[1]Overall Finish'!AB60)</f>
        <v/>
      </c>
      <c r="AF25" s="194" t="str">
        <f>IF('[1]Overall Finish'!AC60="","",AE25+'[1]Overall Finish'!AC60)</f>
        <v/>
      </c>
      <c r="AG25" s="194" t="str">
        <f>IF('[1]Overall Finish'!AD60="","",AF25+'[1]Overall Finish'!AD60)</f>
        <v/>
      </c>
      <c r="AH25" s="194" t="str">
        <f>IF('[1]Overall Finish'!AE60="","",AG25+'[1]Overall Finish'!AE60)</f>
        <v/>
      </c>
      <c r="AI25" s="194" t="str">
        <f>IF('[1]Overall Finish'!AF60="","",AH25+'[1]Overall Finish'!AF60)</f>
        <v/>
      </c>
      <c r="AJ25" s="194" t="str">
        <f>IF('[1]Overall Finish'!AG60="","",AI25+'[1]Overall Finish'!AG60)</f>
        <v/>
      </c>
      <c r="AK25" s="149" t="str">
        <f>IF('[1]Overall Finish'!AH60="","",AJ25+'[1]Overall Finish'!AH60)</f>
        <v/>
      </c>
      <c r="AL25" s="194" t="str">
        <f>IF('[1]Overall Finish'!AI60="","",AK25+'[1]Overall Finish'!AI60)</f>
        <v/>
      </c>
      <c r="AM25" s="194" t="str">
        <f>IF('[1]Overall Finish'!AJ60="","",AL25+'[1]Overall Finish'!AJ60)</f>
        <v/>
      </c>
      <c r="AN25" s="194" t="str">
        <f>IF('[1]Overall Finish'!AK60="","",AM25+'[1]Overall Finish'!AK60)</f>
        <v/>
      </c>
      <c r="AO25" s="194" t="str">
        <f>IF('[1]Overall Finish'!AL60="","",AN25+'[1]Overall Finish'!AL60)</f>
        <v/>
      </c>
      <c r="AP25" s="194" t="str">
        <f>IF('[1]Overall Finish'!AM60="","",AO25+'[1]Overall Finish'!AM60)</f>
        <v/>
      </c>
      <c r="AQ25" s="194" t="str">
        <f>IF('[1]Overall Finish'!AN60="","",AP25+'[1]Overall Finish'!AN60)</f>
        <v/>
      </c>
      <c r="AR25" s="194" t="str">
        <f>IF('[1]Overall Finish'!AO60="","",AQ25+'[1]Overall Finish'!AO60)</f>
        <v/>
      </c>
      <c r="AS25" s="194" t="str">
        <f>IF('[1]Overall Finish'!AP60="","",AR25+'[1]Overall Finish'!AP60)</f>
        <v/>
      </c>
      <c r="AT25" s="194" t="str">
        <f>IF('[1]Overall Finish'!AQ60="","",AS25+'[1]Overall Finish'!AQ60)</f>
        <v/>
      </c>
      <c r="AU25" s="194" t="str">
        <f>IF('[1]Overall Finish'!AR60="","",AT25+'[1]Overall Finish'!AR60)</f>
        <v/>
      </c>
      <c r="AV25" s="194" t="str">
        <f>IF('[1]Overall Finish'!AS60="","",AU25+'[1]Overall Finish'!AS60)</f>
        <v/>
      </c>
      <c r="AW25" s="194" t="str">
        <f>IF('[1]Overall Finish'!AT60="","",AV25+'[1]Overall Finish'!AT60)</f>
        <v/>
      </c>
      <c r="AX25" s="154">
        <f t="shared" si="1"/>
        <v>42</v>
      </c>
      <c r="AY25" s="154">
        <v>21</v>
      </c>
      <c r="AZ25" s="158">
        <f t="shared" si="2"/>
        <v>70</v>
      </c>
      <c r="BA25" s="154"/>
      <c r="BB25" s="154"/>
      <c r="BC25" s="181" t="s">
        <v>1309</v>
      </c>
      <c r="BD25" s="181" t="s">
        <v>1310</v>
      </c>
      <c r="BE25" s="181" t="s">
        <v>1311</v>
      </c>
      <c r="BF25" s="181" t="s">
        <v>1312</v>
      </c>
      <c r="BG25" s="181" t="s">
        <v>1131</v>
      </c>
      <c r="BH25" s="181" t="s">
        <v>1313</v>
      </c>
      <c r="BI25" s="188"/>
      <c r="BJ25" s="188"/>
      <c r="BK25" s="188"/>
      <c r="BL25" s="188"/>
      <c r="BM25" s="188"/>
      <c r="BN25" s="154">
        <f t="shared" si="6"/>
        <v>6</v>
      </c>
      <c r="BO25" s="154">
        <v>6</v>
      </c>
      <c r="BP25" s="190">
        <f t="shared" si="4"/>
        <v>76</v>
      </c>
    </row>
    <row r="26" spans="1:68" x14ac:dyDescent="0.25">
      <c r="A26" s="188">
        <v>38</v>
      </c>
      <c r="B26" s="193">
        <v>31</v>
      </c>
      <c r="C26" s="188" t="s">
        <v>279</v>
      </c>
      <c r="D26" s="188" t="s">
        <v>278</v>
      </c>
      <c r="E26" s="152">
        <f t="shared" si="3"/>
        <v>53.333333333333336</v>
      </c>
      <c r="F26" s="193">
        <v>16</v>
      </c>
      <c r="G26" s="193">
        <v>0</v>
      </c>
      <c r="H26" s="188" t="s">
        <v>1314</v>
      </c>
      <c r="I26" s="194">
        <f>IF('[1]Overall Finish'!F39="","",H26+'[1]Overall Finish'!F39)</f>
        <v>2.8173611111111115E-2</v>
      </c>
      <c r="J26" s="194">
        <f>IF('[1]Overall Finish'!G39="","",I26+'[1]Overall Finish'!G39)</f>
        <v>4.3034722222222224E-2</v>
      </c>
      <c r="K26" s="194">
        <f>IF('[1]Overall Finish'!H39="","",J26+'[1]Overall Finish'!H39)</f>
        <v>5.7859953703703705E-2</v>
      </c>
      <c r="L26" s="194">
        <f>IF('[1]Overall Finish'!I39="","",K26+'[1]Overall Finish'!I39)</f>
        <v>7.2262731481481476E-2</v>
      </c>
      <c r="M26" s="194">
        <f>IF('[1]Overall Finish'!J39="","",L26+'[1]Overall Finish'!J39)</f>
        <v>8.6304398148148137E-2</v>
      </c>
      <c r="N26" s="194">
        <f>IF('[1]Overall Finish'!K39="","",M26+'[1]Overall Finish'!K39)</f>
        <v>0.10102662037037036</v>
      </c>
      <c r="O26" s="194">
        <f>IF('[1]Overall Finish'!L39="","",N26+'[1]Overall Finish'!L39)</f>
        <v>0.1160497685185185</v>
      </c>
      <c r="P26" s="194">
        <f>IF('[1]Overall Finish'!M39="","",O26+'[1]Overall Finish'!M39)</f>
        <v>0.13078124999999999</v>
      </c>
      <c r="Q26" s="194">
        <f>IF('[1]Overall Finish'!N39="","",P26+'[1]Overall Finish'!N39)</f>
        <v>0.14668402777777775</v>
      </c>
      <c r="R26" s="194">
        <f>IF('[1]Overall Finish'!O39="","",Q26+'[1]Overall Finish'!O39)</f>
        <v>0.16190972222222219</v>
      </c>
      <c r="S26" s="194">
        <f>IF('[1]Overall Finish'!P39="","",R26+'[1]Overall Finish'!P39)</f>
        <v>0.17750578703703701</v>
      </c>
      <c r="T26" s="194">
        <f>IF('[1]Overall Finish'!Q39="","",S26+'[1]Overall Finish'!Q39)</f>
        <v>0.19452777777777774</v>
      </c>
      <c r="U26" s="194">
        <f>IF('[1]Overall Finish'!R39="","",T26+'[1]Overall Finish'!R39)</f>
        <v>0.21142245370370366</v>
      </c>
      <c r="V26" s="149">
        <f>IF('[1]Overall Finish'!S39="","",U26+'[1]Overall Finish'!S39)</f>
        <v>0.22983449074074069</v>
      </c>
      <c r="W26" s="194">
        <f>IF('[1]Overall Finish'!T39="","",V26+'[1]Overall Finish'!T39)</f>
        <v>0.24868055555555552</v>
      </c>
      <c r="X26" s="194">
        <f>IF('[1]Overall Finish'!U39="","",W26+'[1]Overall Finish'!U39)</f>
        <v>0.26901388888888883</v>
      </c>
      <c r="Y26" s="194">
        <f>IF('[1]Overall Finish'!V39="","",X26+'[1]Overall Finish'!V39)</f>
        <v>0.28846064814814809</v>
      </c>
      <c r="Z26" s="194">
        <f>IF('[1]Overall Finish'!W39="","",Y26+'[1]Overall Finish'!W39)</f>
        <v>0.310574074074074</v>
      </c>
      <c r="AA26" s="194">
        <f>IF('[1]Overall Finish'!X39="","",Z26+'[1]Overall Finish'!X39)</f>
        <v>0.33145023148148139</v>
      </c>
      <c r="AB26" s="194">
        <f>IF('[1]Overall Finish'!Y39="","",AA26+'[1]Overall Finish'!Y39)</f>
        <v>0.35403356481481474</v>
      </c>
      <c r="AC26" s="194">
        <f>IF('[1]Overall Finish'!Z39="","",AB26+'[1]Overall Finish'!Z39)</f>
        <v>0.37703472222222212</v>
      </c>
      <c r="AD26" s="194">
        <f>IF('[1]Overall Finish'!AA39="","",AC26+'[1]Overall Finish'!AA39)</f>
        <v>0.39529513888888879</v>
      </c>
      <c r="AE26" s="194">
        <f>IF('[1]Overall Finish'!AB39="","",AD26+'[1]Overall Finish'!AB39)</f>
        <v>0.42226967592592585</v>
      </c>
      <c r="AF26" s="194">
        <f>IF('[1]Overall Finish'!AC39="","",AE26+'[1]Overall Finish'!AC39)</f>
        <v>0.45341666666666658</v>
      </c>
      <c r="AG26" s="194">
        <f>IF('[1]Overall Finish'!AD39="","",AF26+'[1]Overall Finish'!AD39)</f>
        <v>0.48176504629629618</v>
      </c>
      <c r="AH26" s="194" t="str">
        <f>IF('[1]Overall Finish'!AE39="","",AG26+'[1]Overall Finish'!AE39)</f>
        <v/>
      </c>
      <c r="AI26" s="194" t="str">
        <f>IF('[1]Overall Finish'!AF39="","",AH26+'[1]Overall Finish'!AF39)</f>
        <v/>
      </c>
      <c r="AJ26" s="194" t="str">
        <f>IF('[1]Overall Finish'!AG39="","",AI26+'[1]Overall Finish'!AG39)</f>
        <v/>
      </c>
      <c r="AK26" s="149" t="str">
        <f>IF('[1]Overall Finish'!AH39="","",AJ26+'[1]Overall Finish'!AH39)</f>
        <v/>
      </c>
      <c r="AL26" s="194" t="str">
        <f>IF('[1]Overall Finish'!AI39="","",AK26+'[1]Overall Finish'!AI39)</f>
        <v/>
      </c>
      <c r="AM26" s="194" t="str">
        <f>IF('[1]Overall Finish'!AJ39="","",AL26+'[1]Overall Finish'!AJ39)</f>
        <v/>
      </c>
      <c r="AN26" s="194" t="str">
        <f>IF('[1]Overall Finish'!AK39="","",AM26+'[1]Overall Finish'!AK39)</f>
        <v/>
      </c>
      <c r="AO26" s="194" t="str">
        <f>IF('[1]Overall Finish'!AL39="","",AN26+'[1]Overall Finish'!AL39)</f>
        <v/>
      </c>
      <c r="AP26" s="194" t="str">
        <f>IF('[1]Overall Finish'!AM39="","",AO26+'[1]Overall Finish'!AM39)</f>
        <v/>
      </c>
      <c r="AQ26" s="194" t="str">
        <f>IF('[1]Overall Finish'!AN39="","",AP26+'[1]Overall Finish'!AN39)</f>
        <v/>
      </c>
      <c r="AR26" s="194" t="str">
        <f>IF('[1]Overall Finish'!AO39="","",AQ26+'[1]Overall Finish'!AO39)</f>
        <v/>
      </c>
      <c r="AS26" s="194" t="str">
        <f>IF('[1]Overall Finish'!AP39="","",AR26+'[1]Overall Finish'!AP39)</f>
        <v/>
      </c>
      <c r="AT26" s="194" t="str">
        <f>IF('[1]Overall Finish'!AQ39="","",AS26+'[1]Overall Finish'!AQ39)</f>
        <v/>
      </c>
      <c r="AU26" s="194" t="str">
        <f>IF('[1]Overall Finish'!AR39="","",AT26+'[1]Overall Finish'!AR39)</f>
        <v/>
      </c>
      <c r="AV26" s="194" t="str">
        <f>IF('[1]Overall Finish'!AS39="","",AU26+'[1]Overall Finish'!AS39)</f>
        <v/>
      </c>
      <c r="AW26" s="194" t="str">
        <f>IF('[1]Overall Finish'!AT39="","",AV26+'[1]Overall Finish'!AT39)</f>
        <v/>
      </c>
      <c r="AX26" s="154">
        <f t="shared" si="1"/>
        <v>42</v>
      </c>
      <c r="AY26" s="154">
        <v>26</v>
      </c>
      <c r="AZ26" s="158">
        <f t="shared" si="2"/>
        <v>86.666666666666671</v>
      </c>
      <c r="BA26" s="154"/>
      <c r="BB26" s="154"/>
      <c r="BC26" s="181" t="s">
        <v>1340</v>
      </c>
      <c r="BD26" s="181" t="s">
        <v>1341</v>
      </c>
      <c r="BE26" s="181" t="s">
        <v>1342</v>
      </c>
      <c r="BF26" s="188"/>
      <c r="BG26" s="188"/>
      <c r="BH26" s="188"/>
      <c r="BI26" s="188"/>
      <c r="BJ26" s="188"/>
      <c r="BK26" s="188"/>
      <c r="BL26" s="188"/>
      <c r="BM26" s="188"/>
      <c r="BN26" s="154">
        <f t="shared" si="6"/>
        <v>3</v>
      </c>
      <c r="BO26" s="154">
        <v>3</v>
      </c>
      <c r="BP26" s="190">
        <f t="shared" si="4"/>
        <v>89.666666666666671</v>
      </c>
    </row>
    <row r="27" spans="1:68" x14ac:dyDescent="0.25">
      <c r="A27" s="188">
        <v>72</v>
      </c>
      <c r="B27" s="193">
        <v>32</v>
      </c>
      <c r="C27" s="188" t="s">
        <v>339</v>
      </c>
      <c r="D27" s="188" t="s">
        <v>249</v>
      </c>
      <c r="E27" s="152">
        <f t="shared" si="3"/>
        <v>36.666666666666664</v>
      </c>
      <c r="F27" s="193">
        <v>11</v>
      </c>
      <c r="G27" s="193">
        <v>0</v>
      </c>
      <c r="H27" s="188" t="s">
        <v>1343</v>
      </c>
      <c r="I27" s="194">
        <f>IF('[1]Overall Finish'!F73="","",H27+'[1]Overall Finish'!F73)</f>
        <v>2.8225694444444442E-2</v>
      </c>
      <c r="J27" s="194">
        <f>IF('[1]Overall Finish'!G73="","",I27+'[1]Overall Finish'!G73)</f>
        <v>4.3614583333333332E-2</v>
      </c>
      <c r="K27" s="194">
        <f>IF('[1]Overall Finish'!H73="","",J27+'[1]Overall Finish'!H73)</f>
        <v>5.9313657407407405E-2</v>
      </c>
      <c r="L27" s="194">
        <f>IF('[1]Overall Finish'!I73="","",K27+'[1]Overall Finish'!I73)</f>
        <v>7.5305555555555556E-2</v>
      </c>
      <c r="M27" s="194">
        <f>IF('[1]Overall Finish'!J73="","",L27+'[1]Overall Finish'!J73)</f>
        <v>9.2112268518518517E-2</v>
      </c>
      <c r="N27" s="194">
        <f>IF('[1]Overall Finish'!K73="","",M27+'[1]Overall Finish'!K73)</f>
        <v>0.11288310185185185</v>
      </c>
      <c r="O27" s="194">
        <f>IF('[1]Overall Finish'!L73="","",N27+'[1]Overall Finish'!L73)</f>
        <v>0.13705902777777779</v>
      </c>
      <c r="P27" s="194">
        <f>IF('[1]Overall Finish'!M73="","",O27+'[1]Overall Finish'!M73)</f>
        <v>0.15837500000000002</v>
      </c>
      <c r="Q27" s="194">
        <f>IF('[1]Overall Finish'!N73="","",P27+'[1]Overall Finish'!N73)</f>
        <v>0.18041782407407408</v>
      </c>
      <c r="R27" s="194">
        <f>IF('[1]Overall Finish'!O73="","",Q27+'[1]Overall Finish'!O73)</f>
        <v>0.20397685185185185</v>
      </c>
      <c r="S27" s="194">
        <f>IF('[1]Overall Finish'!P73="","",R27+'[1]Overall Finish'!P73)</f>
        <v>0.42366666666666669</v>
      </c>
      <c r="T27" s="194">
        <f>IF('[1]Overall Finish'!Q73="","",S27+'[1]Overall Finish'!Q73)</f>
        <v>0.43970833333333337</v>
      </c>
      <c r="U27" s="194">
        <f>IF('[1]Overall Finish'!R73="","",T27+'[1]Overall Finish'!R73)</f>
        <v>0.45642824074074079</v>
      </c>
      <c r="V27" s="149">
        <f>IF('[1]Overall Finish'!S73="","",U27+'[1]Overall Finish'!S73)</f>
        <v>0.47264930555555562</v>
      </c>
      <c r="W27" s="194" t="str">
        <f>IF('[1]Overall Finish'!T73="","",V27+'[1]Overall Finish'!T73)</f>
        <v/>
      </c>
      <c r="X27" s="194" t="str">
        <f>IF('[1]Overall Finish'!U73="","",W27+'[1]Overall Finish'!U73)</f>
        <v/>
      </c>
      <c r="Y27" s="194" t="str">
        <f>IF('[1]Overall Finish'!V73="","",X27+'[1]Overall Finish'!V73)</f>
        <v/>
      </c>
      <c r="Z27" s="194" t="str">
        <f>IF('[1]Overall Finish'!W73="","",Y27+'[1]Overall Finish'!W73)</f>
        <v/>
      </c>
      <c r="AA27" s="194" t="str">
        <f>IF('[1]Overall Finish'!X73="","",Z27+'[1]Overall Finish'!X73)</f>
        <v/>
      </c>
      <c r="AB27" s="194" t="str">
        <f>IF('[1]Overall Finish'!Y73="","",AA27+'[1]Overall Finish'!Y73)</f>
        <v/>
      </c>
      <c r="AC27" s="194" t="str">
        <f>IF('[1]Overall Finish'!Z73="","",AB27+'[1]Overall Finish'!Z73)</f>
        <v/>
      </c>
      <c r="AD27" s="194" t="str">
        <f>IF('[1]Overall Finish'!AA73="","",AC27+'[1]Overall Finish'!AA73)</f>
        <v/>
      </c>
      <c r="AE27" s="194" t="str">
        <f>IF('[1]Overall Finish'!AB73="","",AD27+'[1]Overall Finish'!AB73)</f>
        <v/>
      </c>
      <c r="AF27" s="194" t="str">
        <f>IF('[1]Overall Finish'!AC73="","",AE27+'[1]Overall Finish'!AC73)</f>
        <v/>
      </c>
      <c r="AG27" s="194" t="str">
        <f>IF('[1]Overall Finish'!AD73="","",AF27+'[1]Overall Finish'!AD73)</f>
        <v/>
      </c>
      <c r="AH27" s="194" t="str">
        <f>IF('[1]Overall Finish'!AE73="","",AG27+'[1]Overall Finish'!AE73)</f>
        <v/>
      </c>
      <c r="AI27" s="194" t="str">
        <f>IF('[1]Overall Finish'!AF73="","",AH27+'[1]Overall Finish'!AF73)</f>
        <v/>
      </c>
      <c r="AJ27" s="194" t="str">
        <f>IF('[1]Overall Finish'!AG73="","",AI27+'[1]Overall Finish'!AG73)</f>
        <v/>
      </c>
      <c r="AK27" s="149" t="str">
        <f>IF('[1]Overall Finish'!AH73="","",AJ27+'[1]Overall Finish'!AH73)</f>
        <v/>
      </c>
      <c r="AL27" s="194" t="str">
        <f>IF('[1]Overall Finish'!AI73="","",AK27+'[1]Overall Finish'!AI73)</f>
        <v/>
      </c>
      <c r="AM27" s="194" t="str">
        <f>IF('[1]Overall Finish'!AJ73="","",AL27+'[1]Overall Finish'!AJ73)</f>
        <v/>
      </c>
      <c r="AN27" s="194" t="str">
        <f>IF('[1]Overall Finish'!AK73="","",AM27+'[1]Overall Finish'!AK73)</f>
        <v/>
      </c>
      <c r="AO27" s="194" t="str">
        <f>IF('[1]Overall Finish'!AL73="","",AN27+'[1]Overall Finish'!AL73)</f>
        <v/>
      </c>
      <c r="AP27" s="194" t="str">
        <f>IF('[1]Overall Finish'!AM73="","",AO27+'[1]Overall Finish'!AM73)</f>
        <v/>
      </c>
      <c r="AQ27" s="194" t="str">
        <f>IF('[1]Overall Finish'!AN73="","",AP27+'[1]Overall Finish'!AN73)</f>
        <v/>
      </c>
      <c r="AR27" s="194" t="str">
        <f>IF('[1]Overall Finish'!AO73="","",AQ27+'[1]Overall Finish'!AO73)</f>
        <v/>
      </c>
      <c r="AS27" s="194" t="str">
        <f>IF('[1]Overall Finish'!AP73="","",AR27+'[1]Overall Finish'!AP73)</f>
        <v/>
      </c>
      <c r="AT27" s="194" t="str">
        <f>IF('[1]Overall Finish'!AQ73="","",AS27+'[1]Overall Finish'!AQ73)</f>
        <v/>
      </c>
      <c r="AU27" s="194" t="str">
        <f>IF('[1]Overall Finish'!AR73="","",AT27+'[1]Overall Finish'!AR73)</f>
        <v/>
      </c>
      <c r="AV27" s="194" t="str">
        <f>IF('[1]Overall Finish'!AS73="","",AU27+'[1]Overall Finish'!AS73)</f>
        <v/>
      </c>
      <c r="AW27" s="194" t="str">
        <f>IF('[1]Overall Finish'!AT73="","",AV27+'[1]Overall Finish'!AT73)</f>
        <v/>
      </c>
      <c r="AX27" s="154">
        <f t="shared" si="1"/>
        <v>42</v>
      </c>
      <c r="AY27" s="154">
        <v>15</v>
      </c>
      <c r="AZ27" s="158">
        <f t="shared" si="2"/>
        <v>50</v>
      </c>
      <c r="BA27" s="154"/>
      <c r="BB27" s="154"/>
      <c r="BC27" s="181" t="s">
        <v>1357</v>
      </c>
      <c r="BD27" s="181" t="s">
        <v>1358</v>
      </c>
      <c r="BE27" s="181" t="s">
        <v>1359</v>
      </c>
      <c r="BF27" s="181" t="s">
        <v>1360</v>
      </c>
      <c r="BG27" s="181" t="s">
        <v>1361</v>
      </c>
      <c r="BH27" s="181" t="s">
        <v>1362</v>
      </c>
      <c r="BI27" s="188"/>
      <c r="BJ27" s="188"/>
      <c r="BK27" s="188"/>
      <c r="BL27" s="188"/>
      <c r="BM27" s="188"/>
      <c r="BN27" s="154">
        <f t="shared" si="6"/>
        <v>6</v>
      </c>
      <c r="BO27" s="154">
        <v>6</v>
      </c>
      <c r="BP27" s="190">
        <f t="shared" si="4"/>
        <v>56</v>
      </c>
    </row>
    <row r="28" spans="1:68" x14ac:dyDescent="0.25">
      <c r="A28" s="188">
        <v>67</v>
      </c>
      <c r="B28" s="193">
        <v>33</v>
      </c>
      <c r="C28" s="188" t="s">
        <v>328</v>
      </c>
      <c r="D28" s="188" t="s">
        <v>327</v>
      </c>
      <c r="E28" s="152">
        <f t="shared" si="3"/>
        <v>34.333333333333336</v>
      </c>
      <c r="F28" s="193">
        <v>10</v>
      </c>
      <c r="G28" s="193">
        <v>1</v>
      </c>
      <c r="H28" s="188" t="s">
        <v>1363</v>
      </c>
      <c r="I28" s="194">
        <f>IF('[1]Overall Finish'!F68="","",H28+'[1]Overall Finish'!F68)</f>
        <v>3.6437499999999998E-2</v>
      </c>
      <c r="J28" s="194">
        <f>IF('[1]Overall Finish'!G68="","",I28+'[1]Overall Finish'!G68)</f>
        <v>5.5179398148148151E-2</v>
      </c>
      <c r="K28" s="194">
        <f>IF('[1]Overall Finish'!H68="","",J28+'[1]Overall Finish'!H68)</f>
        <v>7.4075231481481485E-2</v>
      </c>
      <c r="L28" s="194">
        <f>IF('[1]Overall Finish'!I68="","",K28+'[1]Overall Finish'!I68)</f>
        <v>9.3719907407407405E-2</v>
      </c>
      <c r="M28" s="194">
        <f>IF('[1]Overall Finish'!J68="","",L28+'[1]Overall Finish'!J68)</f>
        <v>0.11438657407407407</v>
      </c>
      <c r="N28" s="194">
        <f>IF('[1]Overall Finish'!K68="","",M28+'[1]Overall Finish'!K68)</f>
        <v>0.1464074074074074</v>
      </c>
      <c r="O28" s="194">
        <f>IF('[1]Overall Finish'!L68="","",N28+'[1]Overall Finish'!L68)</f>
        <v>0.16957407407407407</v>
      </c>
      <c r="P28" s="194">
        <f>IF('[1]Overall Finish'!M68="","",O28+'[1]Overall Finish'!M68)</f>
        <v>0.19605787037037037</v>
      </c>
      <c r="Q28" s="194">
        <f>IF('[1]Overall Finish'!N68="","",P28+'[1]Overall Finish'!N68)</f>
        <v>0.23203935185185184</v>
      </c>
      <c r="R28" s="194">
        <f>IF('[1]Overall Finish'!O68="","",Q28+'[1]Overall Finish'!O68)</f>
        <v>0.26760300925925923</v>
      </c>
      <c r="S28" s="194">
        <f>IF('[1]Overall Finish'!P68="","",R28+'[1]Overall Finish'!P68)</f>
        <v>0.29325231481481479</v>
      </c>
      <c r="T28" s="194">
        <f>IF('[1]Overall Finish'!Q68="","",S28+'[1]Overall Finish'!Q68)</f>
        <v>0.31926157407407407</v>
      </c>
      <c r="U28" s="194">
        <f>IF('[1]Overall Finish'!R68="","",T28+'[1]Overall Finish'!R68)</f>
        <v>0.34422453703703704</v>
      </c>
      <c r="V28" s="149">
        <f>IF('[1]Overall Finish'!S68="","",U28+'[1]Overall Finish'!S68)</f>
        <v>0.3823171296296296</v>
      </c>
      <c r="W28" s="194">
        <f>IF('[1]Overall Finish'!T68="","",V28+'[1]Overall Finish'!T68)</f>
        <v>0.41171643518518514</v>
      </c>
      <c r="X28" s="194">
        <f>IF('[1]Overall Finish'!U68="","",W28+'[1]Overall Finish'!U68)</f>
        <v>0.43530439814814809</v>
      </c>
      <c r="Y28" s="194">
        <f>IF('[1]Overall Finish'!V68="","",X28+'[1]Overall Finish'!V68)</f>
        <v>0.46505787037037033</v>
      </c>
      <c r="Z28" s="194" t="str">
        <f>IF('[1]Overall Finish'!W68="","",Y28+'[1]Overall Finish'!W68)</f>
        <v/>
      </c>
      <c r="AA28" s="194" t="str">
        <f>IF('[1]Overall Finish'!X68="","",Z28+'[1]Overall Finish'!X68)</f>
        <v/>
      </c>
      <c r="AB28" s="194" t="str">
        <f>IF('[1]Overall Finish'!Y68="","",AA28+'[1]Overall Finish'!Y68)</f>
        <v/>
      </c>
      <c r="AC28" s="194" t="str">
        <f>IF('[1]Overall Finish'!Z68="","",AB28+'[1]Overall Finish'!Z68)</f>
        <v/>
      </c>
      <c r="AD28" s="194" t="str">
        <f>IF('[1]Overall Finish'!AA68="","",AC28+'[1]Overall Finish'!AA68)</f>
        <v/>
      </c>
      <c r="AE28" s="194" t="str">
        <f>IF('[1]Overall Finish'!AB68="","",AD28+'[1]Overall Finish'!AB68)</f>
        <v/>
      </c>
      <c r="AF28" s="194" t="str">
        <f>IF('[1]Overall Finish'!AC68="","",AE28+'[1]Overall Finish'!AC68)</f>
        <v/>
      </c>
      <c r="AG28" s="194" t="str">
        <f>IF('[1]Overall Finish'!AD68="","",AF28+'[1]Overall Finish'!AD68)</f>
        <v/>
      </c>
      <c r="AH28" s="194" t="str">
        <f>IF('[1]Overall Finish'!AE68="","",AG28+'[1]Overall Finish'!AE68)</f>
        <v/>
      </c>
      <c r="AI28" s="194" t="str">
        <f>IF('[1]Overall Finish'!AF68="","",AH28+'[1]Overall Finish'!AF68)</f>
        <v/>
      </c>
      <c r="AJ28" s="194" t="str">
        <f>IF('[1]Overall Finish'!AG68="","",AI28+'[1]Overall Finish'!AG68)</f>
        <v/>
      </c>
      <c r="AK28" s="149" t="str">
        <f>IF('[1]Overall Finish'!AH68="","",AJ28+'[1]Overall Finish'!AH68)</f>
        <v/>
      </c>
      <c r="AL28" s="194" t="str">
        <f>IF('[1]Overall Finish'!AI68="","",AK28+'[1]Overall Finish'!AI68)</f>
        <v/>
      </c>
      <c r="AM28" s="194" t="str">
        <f>IF('[1]Overall Finish'!AJ68="","",AL28+'[1]Overall Finish'!AJ68)</f>
        <v/>
      </c>
      <c r="AN28" s="194" t="str">
        <f>IF('[1]Overall Finish'!AK68="","",AM28+'[1]Overall Finish'!AK68)</f>
        <v/>
      </c>
      <c r="AO28" s="194" t="str">
        <f>IF('[1]Overall Finish'!AL68="","",AN28+'[1]Overall Finish'!AL68)</f>
        <v/>
      </c>
      <c r="AP28" s="194" t="str">
        <f>IF('[1]Overall Finish'!AM68="","",AO28+'[1]Overall Finish'!AM68)</f>
        <v/>
      </c>
      <c r="AQ28" s="194" t="str">
        <f>IF('[1]Overall Finish'!AN68="","",AP28+'[1]Overall Finish'!AN68)</f>
        <v/>
      </c>
      <c r="AR28" s="194" t="str">
        <f>IF('[1]Overall Finish'!AO68="","",AQ28+'[1]Overall Finish'!AO68)</f>
        <v/>
      </c>
      <c r="AS28" s="194" t="str">
        <f>IF('[1]Overall Finish'!AP68="","",AR28+'[1]Overall Finish'!AP68)</f>
        <v/>
      </c>
      <c r="AT28" s="194" t="str">
        <f>IF('[1]Overall Finish'!AQ68="","",AS28+'[1]Overall Finish'!AQ68)</f>
        <v/>
      </c>
      <c r="AU28" s="194" t="str">
        <f>IF('[1]Overall Finish'!AR68="","",AT28+'[1]Overall Finish'!AR68)</f>
        <v/>
      </c>
      <c r="AV28" s="194" t="str">
        <f>IF('[1]Overall Finish'!AS68="","",AU28+'[1]Overall Finish'!AS68)</f>
        <v/>
      </c>
      <c r="AW28" s="194" t="str">
        <f>IF('[1]Overall Finish'!AT68="","",AV28+'[1]Overall Finish'!AT68)</f>
        <v/>
      </c>
      <c r="AX28" s="154">
        <f t="shared" si="1"/>
        <v>42</v>
      </c>
      <c r="AY28" s="154">
        <v>18</v>
      </c>
      <c r="AZ28" s="158">
        <f t="shared" si="2"/>
        <v>60</v>
      </c>
      <c r="BA28" s="154"/>
      <c r="BB28" s="154"/>
      <c r="BC28" s="181" t="s">
        <v>1381</v>
      </c>
      <c r="BD28" s="181" t="s">
        <v>1382</v>
      </c>
      <c r="BE28" s="181" t="s">
        <v>1383</v>
      </c>
      <c r="BF28" s="188"/>
      <c r="BG28" s="188"/>
      <c r="BH28" s="188"/>
      <c r="BI28" s="188"/>
      <c r="BJ28" s="188"/>
      <c r="BK28" s="188"/>
      <c r="BL28" s="188"/>
      <c r="BM28" s="188"/>
      <c r="BN28" s="154">
        <f t="shared" si="6"/>
        <v>3</v>
      </c>
      <c r="BO28" s="154">
        <v>3</v>
      </c>
      <c r="BP28" s="190">
        <f t="shared" si="4"/>
        <v>63</v>
      </c>
    </row>
    <row r="29" spans="1:68" x14ac:dyDescent="0.25">
      <c r="A29" s="188">
        <v>87</v>
      </c>
      <c r="B29" s="193">
        <v>35</v>
      </c>
      <c r="C29" s="188" t="s">
        <v>353</v>
      </c>
      <c r="D29" s="188" t="s">
        <v>329</v>
      </c>
      <c r="E29" s="152">
        <f t="shared" si="3"/>
        <v>30</v>
      </c>
      <c r="F29" s="193">
        <v>9</v>
      </c>
      <c r="G29" s="193">
        <v>0</v>
      </c>
      <c r="H29" s="188" t="s">
        <v>1384</v>
      </c>
      <c r="I29" s="194">
        <f>IF('[1]Overall Finish'!F88="","",H29+'[1]Overall Finish'!F88)</f>
        <v>3.2181712962962968E-2</v>
      </c>
      <c r="J29" s="194">
        <f>IF('[1]Overall Finish'!G88="","",I29+'[1]Overall Finish'!G88)</f>
        <v>4.8295138888888894E-2</v>
      </c>
      <c r="K29" s="194">
        <f>IF('[1]Overall Finish'!H88="","",J29+'[1]Overall Finish'!H88)</f>
        <v>6.4744212962962969E-2</v>
      </c>
      <c r="L29" s="194">
        <f>IF('[1]Overall Finish'!I88="","",K29+'[1]Overall Finish'!I88)</f>
        <v>8.3408564814814817E-2</v>
      </c>
      <c r="M29" s="194">
        <f>IF('[1]Overall Finish'!J88="","",L29+'[1]Overall Finish'!J88)</f>
        <v>0.10016319444444445</v>
      </c>
      <c r="N29" s="194">
        <f>IF('[1]Overall Finish'!K88="","",M29+'[1]Overall Finish'!K88)</f>
        <v>0.11766550925925927</v>
      </c>
      <c r="O29" s="194">
        <f>IF('[1]Overall Finish'!L88="","",N29+'[1]Overall Finish'!L88)</f>
        <v>0.13859837962962965</v>
      </c>
      <c r="P29" s="194">
        <f>IF('[1]Overall Finish'!M88="","",O29+'[1]Overall Finish'!M88)</f>
        <v>0.16480555555555557</v>
      </c>
      <c r="Q29" s="194" t="str">
        <f>IF('[1]Overall Finish'!N88="","",P29+'[1]Overall Finish'!N88)</f>
        <v/>
      </c>
      <c r="R29" s="194" t="str">
        <f>IF('[1]Overall Finish'!O88="","",Q29+'[1]Overall Finish'!O88)</f>
        <v/>
      </c>
      <c r="S29" s="194" t="str">
        <f>IF('[1]Overall Finish'!P88="","",R29+'[1]Overall Finish'!P88)</f>
        <v/>
      </c>
      <c r="T29" s="194" t="str">
        <f>IF('[1]Overall Finish'!Q88="","",S29+'[1]Overall Finish'!Q88)</f>
        <v/>
      </c>
      <c r="U29" s="194" t="str">
        <f>IF('[1]Overall Finish'!R88="","",T29+'[1]Overall Finish'!R88)</f>
        <v/>
      </c>
      <c r="V29" s="149" t="str">
        <f>IF('[1]Overall Finish'!S88="","",U29+'[1]Overall Finish'!S88)</f>
        <v/>
      </c>
      <c r="W29" s="194" t="str">
        <f>IF('[1]Overall Finish'!T88="","",V29+'[1]Overall Finish'!T88)</f>
        <v/>
      </c>
      <c r="X29" s="194" t="str">
        <f>IF('[1]Overall Finish'!U88="","",W29+'[1]Overall Finish'!U88)</f>
        <v/>
      </c>
      <c r="Y29" s="194" t="str">
        <f>IF('[1]Overall Finish'!V88="","",X29+'[1]Overall Finish'!V88)</f>
        <v/>
      </c>
      <c r="Z29" s="194" t="str">
        <f>IF('[1]Overall Finish'!W88="","",Y29+'[1]Overall Finish'!W88)</f>
        <v/>
      </c>
      <c r="AA29" s="194" t="str">
        <f>IF('[1]Overall Finish'!X88="","",Z29+'[1]Overall Finish'!X88)</f>
        <v/>
      </c>
      <c r="AB29" s="194" t="str">
        <f>IF('[1]Overall Finish'!Y88="","",AA29+'[1]Overall Finish'!Y88)</f>
        <v/>
      </c>
      <c r="AC29" s="194" t="str">
        <f>IF('[1]Overall Finish'!Z88="","",AB29+'[1]Overall Finish'!Z88)</f>
        <v/>
      </c>
      <c r="AD29" s="194" t="str">
        <f>IF('[1]Overall Finish'!AA88="","",AC29+'[1]Overall Finish'!AA88)</f>
        <v/>
      </c>
      <c r="AE29" s="194" t="str">
        <f>IF('[1]Overall Finish'!AB88="","",AD29+'[1]Overall Finish'!AB88)</f>
        <v/>
      </c>
      <c r="AF29" s="194" t="str">
        <f>IF('[1]Overall Finish'!AC88="","",AE29+'[1]Overall Finish'!AC88)</f>
        <v/>
      </c>
      <c r="AG29" s="194" t="str">
        <f>IF('[1]Overall Finish'!AD88="","",AF29+'[1]Overall Finish'!AD88)</f>
        <v/>
      </c>
      <c r="AH29" s="194" t="str">
        <f>IF('[1]Overall Finish'!AE88="","",AG29+'[1]Overall Finish'!AE88)</f>
        <v/>
      </c>
      <c r="AI29" s="194" t="str">
        <f>IF('[1]Overall Finish'!AF88="","",AH29+'[1]Overall Finish'!AF88)</f>
        <v/>
      </c>
      <c r="AJ29" s="194" t="str">
        <f>IF('[1]Overall Finish'!AG88="","",AI29+'[1]Overall Finish'!AG88)</f>
        <v/>
      </c>
      <c r="AK29" s="149" t="str">
        <f>IF('[1]Overall Finish'!AH88="","",AJ29+'[1]Overall Finish'!AH88)</f>
        <v/>
      </c>
      <c r="AL29" s="194" t="str">
        <f>IF('[1]Overall Finish'!AI88="","",AK29+'[1]Overall Finish'!AI88)</f>
        <v/>
      </c>
      <c r="AM29" s="194" t="str">
        <f>IF('[1]Overall Finish'!AJ88="","",AL29+'[1]Overall Finish'!AJ88)</f>
        <v/>
      </c>
      <c r="AN29" s="194" t="str">
        <f>IF('[1]Overall Finish'!AK88="","",AM29+'[1]Overall Finish'!AK88)</f>
        <v/>
      </c>
      <c r="AO29" s="194" t="str">
        <f>IF('[1]Overall Finish'!AL88="","",AN29+'[1]Overall Finish'!AL88)</f>
        <v/>
      </c>
      <c r="AP29" s="194" t="str">
        <f>IF('[1]Overall Finish'!AM88="","",AO29+'[1]Overall Finish'!AM88)</f>
        <v/>
      </c>
      <c r="AQ29" s="194" t="str">
        <f>IF('[1]Overall Finish'!AN88="","",AP29+'[1]Overall Finish'!AN88)</f>
        <v/>
      </c>
      <c r="AR29" s="194" t="str">
        <f>IF('[1]Overall Finish'!AO88="","",AQ29+'[1]Overall Finish'!AO88)</f>
        <v/>
      </c>
      <c r="AS29" s="194" t="str">
        <f>IF('[1]Overall Finish'!AP88="","",AR29+'[1]Overall Finish'!AP88)</f>
        <v/>
      </c>
      <c r="AT29" s="194" t="str">
        <f>IF('[1]Overall Finish'!AQ88="","",AS29+'[1]Overall Finish'!AQ88)</f>
        <v/>
      </c>
      <c r="AU29" s="194" t="str">
        <f>IF('[1]Overall Finish'!AR88="","",AT29+'[1]Overall Finish'!AR88)</f>
        <v/>
      </c>
      <c r="AV29" s="194" t="str">
        <f>IF('[1]Overall Finish'!AS88="","",AU29+'[1]Overall Finish'!AS88)</f>
        <v/>
      </c>
      <c r="AW29" s="194" t="str">
        <f>IF('[1]Overall Finish'!AT88="","",AV29+'[1]Overall Finish'!AT88)</f>
        <v/>
      </c>
      <c r="AX29" s="154">
        <f t="shared" si="1"/>
        <v>42</v>
      </c>
      <c r="AY29" s="154">
        <v>9</v>
      </c>
      <c r="AZ29" s="158">
        <f t="shared" si="2"/>
        <v>30</v>
      </c>
      <c r="BA29" s="154"/>
      <c r="BB29" s="154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54"/>
      <c r="BO29" s="154"/>
      <c r="BP29" s="190">
        <f t="shared" si="4"/>
        <v>30</v>
      </c>
    </row>
    <row r="30" spans="1:68" x14ac:dyDescent="0.25">
      <c r="A30" s="188">
        <v>68</v>
      </c>
      <c r="B30" s="193">
        <v>36</v>
      </c>
      <c r="C30" s="188" t="s">
        <v>330</v>
      </c>
      <c r="D30" s="188" t="s">
        <v>329</v>
      </c>
      <c r="E30" s="152">
        <f t="shared" si="3"/>
        <v>34.333333333333336</v>
      </c>
      <c r="F30" s="193">
        <v>10</v>
      </c>
      <c r="G30" s="193">
        <v>1</v>
      </c>
      <c r="H30" s="188" t="s">
        <v>1393</v>
      </c>
      <c r="I30" s="194">
        <f>IF('[1]Overall Finish'!F69="","",H30+'[1]Overall Finish'!F69)</f>
        <v>3.2187500000000001E-2</v>
      </c>
      <c r="J30" s="194">
        <f>IF('[1]Overall Finish'!G69="","",I30+'[1]Overall Finish'!G69)</f>
        <v>5.4930555555555552E-2</v>
      </c>
      <c r="K30" s="194">
        <f>IF('[1]Overall Finish'!H69="","",J30+'[1]Overall Finish'!H69)</f>
        <v>7.5100694444444449E-2</v>
      </c>
      <c r="L30" s="194">
        <f>IF('[1]Overall Finish'!I69="","",K30+'[1]Overall Finish'!I69)</f>
        <v>9.7150462962962966E-2</v>
      </c>
      <c r="M30" s="194">
        <f>IF('[1]Overall Finish'!J69="","",L30+'[1]Overall Finish'!J69)</f>
        <v>0.12118055555555556</v>
      </c>
      <c r="N30" s="194">
        <f>IF('[1]Overall Finish'!K69="","",M30+'[1]Overall Finish'!K69)</f>
        <v>0.14635069444444443</v>
      </c>
      <c r="O30" s="194">
        <f>IF('[1]Overall Finish'!L69="","",N30+'[1]Overall Finish'!L69)</f>
        <v>0.17038194444444443</v>
      </c>
      <c r="P30" s="194">
        <f>IF('[1]Overall Finish'!M69="","",O30+'[1]Overall Finish'!M69)</f>
        <v>0.2030497685185185</v>
      </c>
      <c r="Q30" s="194">
        <f>IF('[1]Overall Finish'!N69="","",P30+'[1]Overall Finish'!N69)</f>
        <v>0.23266782407407405</v>
      </c>
      <c r="R30" s="194">
        <f>IF('[1]Overall Finish'!O69="","",Q30+'[1]Overall Finish'!O69)</f>
        <v>0.26538888888888884</v>
      </c>
      <c r="S30" s="194">
        <f>IF('[1]Overall Finish'!P69="","",R30+'[1]Overall Finish'!P69)</f>
        <v>0.29358912037037033</v>
      </c>
      <c r="T30" s="194">
        <f>IF('[1]Overall Finish'!Q69="","",S30+'[1]Overall Finish'!Q69)</f>
        <v>0.32479745370370366</v>
      </c>
      <c r="U30" s="194">
        <f>IF('[1]Overall Finish'!R69="","",T30+'[1]Overall Finish'!R69)</f>
        <v>0.35284953703703698</v>
      </c>
      <c r="V30" s="149">
        <f>IF('[1]Overall Finish'!S69="","",U30+'[1]Overall Finish'!S69)</f>
        <v>0.38967476851851846</v>
      </c>
      <c r="W30" s="194">
        <f>IF('[1]Overall Finish'!T69="","",V30+'[1]Overall Finish'!T69)</f>
        <v>0.41611805555555548</v>
      </c>
      <c r="X30" s="194">
        <f>IF('[1]Overall Finish'!U69="","",W30+'[1]Overall Finish'!U69)</f>
        <v>0.45277893518518508</v>
      </c>
      <c r="Y30" s="194">
        <f>IF('[1]Overall Finish'!V69="","",X30+'[1]Overall Finish'!V69)</f>
        <v>0.4768483796296295</v>
      </c>
      <c r="Z30" s="194" t="str">
        <f>IF('[1]Overall Finish'!W69="","",Y30+'[1]Overall Finish'!W69)</f>
        <v/>
      </c>
      <c r="AA30" s="194" t="str">
        <f>IF('[1]Overall Finish'!X69="","",Z30+'[1]Overall Finish'!X69)</f>
        <v/>
      </c>
      <c r="AB30" s="194" t="str">
        <f>IF('[1]Overall Finish'!Y69="","",AA30+'[1]Overall Finish'!Y69)</f>
        <v/>
      </c>
      <c r="AC30" s="194" t="str">
        <f>IF('[1]Overall Finish'!Z69="","",AB30+'[1]Overall Finish'!Z69)</f>
        <v/>
      </c>
      <c r="AD30" s="194" t="str">
        <f>IF('[1]Overall Finish'!AA69="","",AC30+'[1]Overall Finish'!AA69)</f>
        <v/>
      </c>
      <c r="AE30" s="194" t="str">
        <f>IF('[1]Overall Finish'!AB69="","",AD30+'[1]Overall Finish'!AB69)</f>
        <v/>
      </c>
      <c r="AF30" s="194" t="str">
        <f>IF('[1]Overall Finish'!AC69="","",AE30+'[1]Overall Finish'!AC69)</f>
        <v/>
      </c>
      <c r="AG30" s="194" t="str">
        <f>IF('[1]Overall Finish'!AD69="","",AF30+'[1]Overall Finish'!AD69)</f>
        <v/>
      </c>
      <c r="AH30" s="194" t="str">
        <f>IF('[1]Overall Finish'!AE69="","",AG30+'[1]Overall Finish'!AE69)</f>
        <v/>
      </c>
      <c r="AI30" s="194" t="str">
        <f>IF('[1]Overall Finish'!AF69="","",AH30+'[1]Overall Finish'!AF69)</f>
        <v/>
      </c>
      <c r="AJ30" s="194" t="str">
        <f>IF('[1]Overall Finish'!AG69="","",AI30+'[1]Overall Finish'!AG69)</f>
        <v/>
      </c>
      <c r="AK30" s="149" t="str">
        <f>IF('[1]Overall Finish'!AH69="","",AJ30+'[1]Overall Finish'!AH69)</f>
        <v/>
      </c>
      <c r="AL30" s="194" t="str">
        <f>IF('[1]Overall Finish'!AI69="","",AK30+'[1]Overall Finish'!AI69)</f>
        <v/>
      </c>
      <c r="AM30" s="194" t="str">
        <f>IF('[1]Overall Finish'!AJ69="","",AL30+'[1]Overall Finish'!AJ69)</f>
        <v/>
      </c>
      <c r="AN30" s="194" t="str">
        <f>IF('[1]Overall Finish'!AK69="","",AM30+'[1]Overall Finish'!AK69)</f>
        <v/>
      </c>
      <c r="AO30" s="194" t="str">
        <f>IF('[1]Overall Finish'!AL69="","",AN30+'[1]Overall Finish'!AL69)</f>
        <v/>
      </c>
      <c r="AP30" s="194" t="str">
        <f>IF('[1]Overall Finish'!AM69="","",AO30+'[1]Overall Finish'!AM69)</f>
        <v/>
      </c>
      <c r="AQ30" s="194" t="str">
        <f>IF('[1]Overall Finish'!AN69="","",AP30+'[1]Overall Finish'!AN69)</f>
        <v/>
      </c>
      <c r="AR30" s="194" t="str">
        <f>IF('[1]Overall Finish'!AO69="","",AQ30+'[1]Overall Finish'!AO69)</f>
        <v/>
      </c>
      <c r="AS30" s="194" t="str">
        <f>IF('[1]Overall Finish'!AP69="","",AR30+'[1]Overall Finish'!AP69)</f>
        <v/>
      </c>
      <c r="AT30" s="194" t="str">
        <f>IF('[1]Overall Finish'!AQ69="","",AS30+'[1]Overall Finish'!AQ69)</f>
        <v/>
      </c>
      <c r="AU30" s="194" t="str">
        <f>IF('[1]Overall Finish'!AR69="","",AT30+'[1]Overall Finish'!AR69)</f>
        <v/>
      </c>
      <c r="AV30" s="194" t="str">
        <f>IF('[1]Overall Finish'!AS69="","",AU30+'[1]Overall Finish'!AS69)</f>
        <v/>
      </c>
      <c r="AW30" s="194" t="str">
        <f>IF('[1]Overall Finish'!AT69="","",AV30+'[1]Overall Finish'!AT69)</f>
        <v/>
      </c>
      <c r="AX30" s="154">
        <f t="shared" si="1"/>
        <v>42</v>
      </c>
      <c r="AY30" s="154">
        <v>18</v>
      </c>
      <c r="AZ30" s="158">
        <f t="shared" si="2"/>
        <v>60</v>
      </c>
      <c r="BA30" s="154"/>
      <c r="BB30" s="154"/>
      <c r="BC30" s="181" t="s">
        <v>1411</v>
      </c>
      <c r="BD30" s="181" t="s">
        <v>1412</v>
      </c>
      <c r="BE30" s="188"/>
      <c r="BF30" s="188"/>
      <c r="BG30" s="188"/>
      <c r="BH30" s="188"/>
      <c r="BI30" s="188"/>
      <c r="BJ30" s="188"/>
      <c r="BK30" s="188"/>
      <c r="BL30" s="188"/>
      <c r="BM30" s="188"/>
      <c r="BN30" s="154">
        <f>COUNTA(BC30:BM30)</f>
        <v>2</v>
      </c>
      <c r="BO30" s="154">
        <v>2</v>
      </c>
      <c r="BP30" s="190">
        <f t="shared" si="4"/>
        <v>62</v>
      </c>
    </row>
    <row r="31" spans="1:68" x14ac:dyDescent="0.25">
      <c r="A31" s="188">
        <v>70</v>
      </c>
      <c r="B31" s="193">
        <v>38</v>
      </c>
      <c r="C31" s="188" t="s">
        <v>335</v>
      </c>
      <c r="D31" s="188" t="s">
        <v>334</v>
      </c>
      <c r="E31" s="152">
        <f t="shared" si="3"/>
        <v>55.666663333333332</v>
      </c>
      <c r="F31" s="193">
        <v>16</v>
      </c>
      <c r="G31" s="193">
        <v>2.3333300000000001</v>
      </c>
      <c r="H31" s="188" t="s">
        <v>1413</v>
      </c>
      <c r="I31" s="194">
        <f>IF('[1]Overall Finish'!F71="","",H31+'[1]Overall Finish'!F71)</f>
        <v>2.5466435185185189E-2</v>
      </c>
      <c r="J31" s="194">
        <f>IF('[1]Overall Finish'!G71="","",I31+'[1]Overall Finish'!G71)</f>
        <v>3.8439814814814816E-2</v>
      </c>
      <c r="K31" s="194">
        <f>IF('[1]Overall Finish'!H71="","",J31+'[1]Overall Finish'!H71)</f>
        <v>5.1318287037037037E-2</v>
      </c>
      <c r="L31" s="194">
        <f>IF('[1]Overall Finish'!I71="","",K31+'[1]Overall Finish'!I71)</f>
        <v>6.4241898148148152E-2</v>
      </c>
      <c r="M31" s="194">
        <f>IF('[1]Overall Finish'!J71="","",L31+'[1]Overall Finish'!J71)</f>
        <v>7.7049768518518524E-2</v>
      </c>
      <c r="N31" s="194">
        <f>IF('[1]Overall Finish'!K71="","",M31+'[1]Overall Finish'!K71)</f>
        <v>9.1086805555555567E-2</v>
      </c>
      <c r="O31" s="194">
        <f>IF('[1]Overall Finish'!L71="","",N31+'[1]Overall Finish'!L71)</f>
        <v>0.1044050925925926</v>
      </c>
      <c r="P31" s="194">
        <f>IF('[1]Overall Finish'!M71="","",O31+'[1]Overall Finish'!M71)</f>
        <v>0.11783449074074076</v>
      </c>
      <c r="Q31" s="194">
        <f>IF('[1]Overall Finish'!N71="","",P31+'[1]Overall Finish'!N71)</f>
        <v>0.13115509259259261</v>
      </c>
      <c r="R31" s="194">
        <f>IF('[1]Overall Finish'!O71="","",Q31+'[1]Overall Finish'!O71)</f>
        <v>0.14532754629629632</v>
      </c>
      <c r="S31" s="194">
        <f>IF('[1]Overall Finish'!P71="","",R31+'[1]Overall Finish'!P71)</f>
        <v>0.15931712962962966</v>
      </c>
      <c r="T31" s="194">
        <f>IF('[1]Overall Finish'!Q71="","",S31+'[1]Overall Finish'!Q71)</f>
        <v>0.17369212962962965</v>
      </c>
      <c r="U31" s="194">
        <f>IF('[1]Overall Finish'!R71="","",T31+'[1]Overall Finish'!R71)</f>
        <v>0.18805555555555559</v>
      </c>
      <c r="V31" s="149">
        <f>IF('[1]Overall Finish'!S71="","",U31+'[1]Overall Finish'!S71)</f>
        <v>0.20152777777777781</v>
      </c>
      <c r="W31" s="194">
        <f>IF('[1]Overall Finish'!T71="","",V31+'[1]Overall Finish'!T71)</f>
        <v>0.22922222222222224</v>
      </c>
      <c r="X31" s="194">
        <f>IF('[1]Overall Finish'!U71="","",W31+'[1]Overall Finish'!U71)</f>
        <v>0.25846759259259261</v>
      </c>
      <c r="Y31" s="194" t="str">
        <f>IF('[1]Overall Finish'!V71="","",X31+'[1]Overall Finish'!V71)</f>
        <v/>
      </c>
      <c r="Z31" s="194" t="str">
        <f>IF('[1]Overall Finish'!W71="","",Y31+'[1]Overall Finish'!W71)</f>
        <v/>
      </c>
      <c r="AA31" s="194" t="str">
        <f>IF('[1]Overall Finish'!X71="","",Z31+'[1]Overall Finish'!X71)</f>
        <v/>
      </c>
      <c r="AB31" s="194" t="str">
        <f>IF('[1]Overall Finish'!Y71="","",AA31+'[1]Overall Finish'!Y71)</f>
        <v/>
      </c>
      <c r="AC31" s="194" t="str">
        <f>IF('[1]Overall Finish'!Z71="","",AB31+'[1]Overall Finish'!Z71)</f>
        <v/>
      </c>
      <c r="AD31" s="194" t="str">
        <f>IF('[1]Overall Finish'!AA71="","",AC31+'[1]Overall Finish'!AA71)</f>
        <v/>
      </c>
      <c r="AE31" s="194" t="str">
        <f>IF('[1]Overall Finish'!AB71="","",AD31+'[1]Overall Finish'!AB71)</f>
        <v/>
      </c>
      <c r="AF31" s="194" t="str">
        <f>IF('[1]Overall Finish'!AC71="","",AE31+'[1]Overall Finish'!AC71)</f>
        <v/>
      </c>
      <c r="AG31" s="194" t="str">
        <f>IF('[1]Overall Finish'!AD71="","",AF31+'[1]Overall Finish'!AD71)</f>
        <v/>
      </c>
      <c r="AH31" s="194" t="str">
        <f>IF('[1]Overall Finish'!AE71="","",AG31+'[1]Overall Finish'!AE71)</f>
        <v/>
      </c>
      <c r="AI31" s="194" t="str">
        <f>IF('[1]Overall Finish'!AF71="","",AH31+'[1]Overall Finish'!AF71)</f>
        <v/>
      </c>
      <c r="AJ31" s="194" t="str">
        <f>IF('[1]Overall Finish'!AG71="","",AI31+'[1]Overall Finish'!AG71)</f>
        <v/>
      </c>
      <c r="AK31" s="149" t="str">
        <f>IF('[1]Overall Finish'!AH71="","",AJ31+'[1]Overall Finish'!AH71)</f>
        <v/>
      </c>
      <c r="AL31" s="194" t="str">
        <f>IF('[1]Overall Finish'!AI71="","",AK31+'[1]Overall Finish'!AI71)</f>
        <v/>
      </c>
      <c r="AM31" s="194" t="str">
        <f>IF('[1]Overall Finish'!AJ71="","",AL31+'[1]Overall Finish'!AJ71)</f>
        <v/>
      </c>
      <c r="AN31" s="194" t="str">
        <f>IF('[1]Overall Finish'!AK71="","",AM31+'[1]Overall Finish'!AK71)</f>
        <v/>
      </c>
      <c r="AO31" s="194" t="str">
        <f>IF('[1]Overall Finish'!AL71="","",AN31+'[1]Overall Finish'!AL71)</f>
        <v/>
      </c>
      <c r="AP31" s="194" t="str">
        <f>IF('[1]Overall Finish'!AM71="","",AO31+'[1]Overall Finish'!AM71)</f>
        <v/>
      </c>
      <c r="AQ31" s="194" t="str">
        <f>IF('[1]Overall Finish'!AN71="","",AP31+'[1]Overall Finish'!AN71)</f>
        <v/>
      </c>
      <c r="AR31" s="194" t="str">
        <f>IF('[1]Overall Finish'!AO71="","",AQ31+'[1]Overall Finish'!AO71)</f>
        <v/>
      </c>
      <c r="AS31" s="194" t="str">
        <f>IF('[1]Overall Finish'!AP71="","",AR31+'[1]Overall Finish'!AP71)</f>
        <v/>
      </c>
      <c r="AT31" s="194" t="str">
        <f>IF('[1]Overall Finish'!AQ71="","",AS31+'[1]Overall Finish'!AQ71)</f>
        <v/>
      </c>
      <c r="AU31" s="194" t="str">
        <f>IF('[1]Overall Finish'!AR71="","",AT31+'[1]Overall Finish'!AR71)</f>
        <v/>
      </c>
      <c r="AV31" s="194" t="str">
        <f>IF('[1]Overall Finish'!AS71="","",AU31+'[1]Overall Finish'!AS71)</f>
        <v/>
      </c>
      <c r="AW31" s="194" t="str">
        <f>IF('[1]Overall Finish'!AT71="","",AV31+'[1]Overall Finish'!AT71)</f>
        <v/>
      </c>
      <c r="AX31" s="154">
        <f t="shared" si="1"/>
        <v>42</v>
      </c>
      <c r="AY31" s="154">
        <v>17</v>
      </c>
      <c r="AZ31" s="158">
        <f t="shared" si="2"/>
        <v>56.666666666666664</v>
      </c>
      <c r="BA31" s="154"/>
      <c r="BB31" s="154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54"/>
      <c r="BO31" s="154"/>
      <c r="BP31" s="190">
        <f t="shared" si="4"/>
        <v>56.666666666666664</v>
      </c>
    </row>
    <row r="32" spans="1:68" x14ac:dyDescent="0.25">
      <c r="A32" s="188">
        <v>27</v>
      </c>
      <c r="B32" s="193">
        <v>39</v>
      </c>
      <c r="C32" s="188" t="s">
        <v>256</v>
      </c>
      <c r="D32" s="188" t="s">
        <v>255</v>
      </c>
      <c r="E32" s="152">
        <f t="shared" si="3"/>
        <v>54.999993333333336</v>
      </c>
      <c r="F32" s="193">
        <v>16</v>
      </c>
      <c r="G32" s="193">
        <v>1.66666</v>
      </c>
      <c r="H32" s="188" t="s">
        <v>1426</v>
      </c>
      <c r="I32" s="194">
        <f>IF('[1]Overall Finish'!F28="","",H32+'[1]Overall Finish'!F28)</f>
        <v>2.5324074074074075E-2</v>
      </c>
      <c r="J32" s="194">
        <f>IF('[1]Overall Finish'!G28="","",I32+'[1]Overall Finish'!G28)</f>
        <v>3.770023148148148E-2</v>
      </c>
      <c r="K32" s="194">
        <f>IF('[1]Overall Finish'!H28="","",J32+'[1]Overall Finish'!H28)</f>
        <v>5.0856481481481482E-2</v>
      </c>
      <c r="L32" s="194">
        <f>IF('[1]Overall Finish'!I28="","",K32+'[1]Overall Finish'!I28)</f>
        <v>6.3248842592592586E-2</v>
      </c>
      <c r="M32" s="194">
        <f>IF('[1]Overall Finish'!J28="","",L32+'[1]Overall Finish'!J28)</f>
        <v>7.5656249999999994E-2</v>
      </c>
      <c r="N32" s="194">
        <f>IF('[1]Overall Finish'!K28="","",M32+'[1]Overall Finish'!K28)</f>
        <v>8.9365740740740732E-2</v>
      </c>
      <c r="O32" s="194">
        <f>IF('[1]Overall Finish'!L28="","",N32+'[1]Overall Finish'!L28)</f>
        <v>0.10264583333333333</v>
      </c>
      <c r="P32" s="194">
        <f>IF('[1]Overall Finish'!M28="","",O32+'[1]Overall Finish'!M28)</f>
        <v>0.12000925925925925</v>
      </c>
      <c r="Q32" s="194">
        <f>IF('[1]Overall Finish'!N28="","",P32+'[1]Overall Finish'!N28)</f>
        <v>0.13443055555555555</v>
      </c>
      <c r="R32" s="194">
        <f>IF('[1]Overall Finish'!O28="","",Q32+'[1]Overall Finish'!O28)</f>
        <v>0.14984259259259258</v>
      </c>
      <c r="S32" s="194">
        <f>IF('[1]Overall Finish'!P28="","",R32+'[1]Overall Finish'!P28)</f>
        <v>0.16687615740740741</v>
      </c>
      <c r="T32" s="194">
        <f>IF('[1]Overall Finish'!Q28="","",S32+'[1]Overall Finish'!Q28)</f>
        <v>0.18337615740740743</v>
      </c>
      <c r="U32" s="194">
        <f>IF('[1]Overall Finish'!R28="","",T32+'[1]Overall Finish'!R28)</f>
        <v>0.19967129629629632</v>
      </c>
      <c r="V32" s="149">
        <f>IF('[1]Overall Finish'!S28="","",U32+'[1]Overall Finish'!S28)</f>
        <v>0.21665856481481482</v>
      </c>
      <c r="W32" s="194">
        <f>IF('[1]Overall Finish'!T28="","",V32+'[1]Overall Finish'!T28)</f>
        <v>0.24105439814814816</v>
      </c>
      <c r="X32" s="194">
        <f>IF('[1]Overall Finish'!U28="","",W32+'[1]Overall Finish'!U28)</f>
        <v>0.25726273148148149</v>
      </c>
      <c r="Y32" s="194">
        <f>IF('[1]Overall Finish'!V28="","",X32+'[1]Overall Finish'!V28)</f>
        <v>0.27319791666666665</v>
      </c>
      <c r="Z32" s="194">
        <f>IF('[1]Overall Finish'!W28="","",Y32+'[1]Overall Finish'!W28)</f>
        <v>0.29048263888888887</v>
      </c>
      <c r="AA32" s="194">
        <f>IF('[1]Overall Finish'!X28="","",Z32+'[1]Overall Finish'!X28)</f>
        <v>0.30862152777777774</v>
      </c>
      <c r="AB32" s="194">
        <f>IF('[1]Overall Finish'!Y28="","",AA32+'[1]Overall Finish'!Y28)</f>
        <v>0.32613310185185179</v>
      </c>
      <c r="AC32" s="194">
        <f>IF('[1]Overall Finish'!Z28="","",AB32+'[1]Overall Finish'!Z28)</f>
        <v>0.35018981481481476</v>
      </c>
      <c r="AD32" s="194">
        <f>IF('[1]Overall Finish'!AA28="","",AC32+'[1]Overall Finish'!AA28)</f>
        <v>0.36690856481481476</v>
      </c>
      <c r="AE32" s="194">
        <f>IF('[1]Overall Finish'!AB28="","",AD32+'[1]Overall Finish'!AB28)</f>
        <v>0.38434374999999993</v>
      </c>
      <c r="AF32" s="194">
        <f>IF('[1]Overall Finish'!AC28="","",AE32+'[1]Overall Finish'!AC28)</f>
        <v>0.40184143518518511</v>
      </c>
      <c r="AG32" s="194">
        <f>IF('[1]Overall Finish'!AD28="","",AF32+'[1]Overall Finish'!AD28)</f>
        <v>0.42406018518518512</v>
      </c>
      <c r="AH32" s="194">
        <f>IF('[1]Overall Finish'!AE28="","",AG32+'[1]Overall Finish'!AE28)</f>
        <v>0.44492245370370365</v>
      </c>
      <c r="AI32" s="194">
        <f>IF('[1]Overall Finish'!AF28="","",AH32+'[1]Overall Finish'!AF28)</f>
        <v>0.46895486111111107</v>
      </c>
      <c r="AJ32" s="194" t="str">
        <f>IF('[1]Overall Finish'!AG28="","",AI32+'[1]Overall Finish'!AG28)</f>
        <v/>
      </c>
      <c r="AK32" s="149" t="str">
        <f>IF('[1]Overall Finish'!AH28="","",AJ32+'[1]Overall Finish'!AH28)</f>
        <v/>
      </c>
      <c r="AL32" s="194" t="str">
        <f>IF('[1]Overall Finish'!AI28="","",AK32+'[1]Overall Finish'!AI28)</f>
        <v/>
      </c>
      <c r="AM32" s="194" t="str">
        <f>IF('[1]Overall Finish'!AJ28="","",AL32+'[1]Overall Finish'!AJ28)</f>
        <v/>
      </c>
      <c r="AN32" s="194" t="str">
        <f>IF('[1]Overall Finish'!AK28="","",AM32+'[1]Overall Finish'!AK28)</f>
        <v/>
      </c>
      <c r="AO32" s="194" t="str">
        <f>IF('[1]Overall Finish'!AL28="","",AN32+'[1]Overall Finish'!AL28)</f>
        <v/>
      </c>
      <c r="AP32" s="194" t="str">
        <f>IF('[1]Overall Finish'!AM28="","",AO32+'[1]Overall Finish'!AM28)</f>
        <v/>
      </c>
      <c r="AQ32" s="194" t="str">
        <f>IF('[1]Overall Finish'!AN28="","",AP32+'[1]Overall Finish'!AN28)</f>
        <v/>
      </c>
      <c r="AR32" s="194" t="str">
        <f>IF('[1]Overall Finish'!AO28="","",AQ32+'[1]Overall Finish'!AO28)</f>
        <v/>
      </c>
      <c r="AS32" s="194" t="str">
        <f>IF('[1]Overall Finish'!AP28="","",AR32+'[1]Overall Finish'!AP28)</f>
        <v/>
      </c>
      <c r="AT32" s="194" t="str">
        <f>IF('[1]Overall Finish'!AQ28="","",AS32+'[1]Overall Finish'!AQ28)</f>
        <v/>
      </c>
      <c r="AU32" s="194" t="str">
        <f>IF('[1]Overall Finish'!AR28="","",AT32+'[1]Overall Finish'!AR28)</f>
        <v/>
      </c>
      <c r="AV32" s="194" t="str">
        <f>IF('[1]Overall Finish'!AS28="","",AU32+'[1]Overall Finish'!AS28)</f>
        <v/>
      </c>
      <c r="AW32" s="194" t="str">
        <f>IF('[1]Overall Finish'!AT28="","",AV32+'[1]Overall Finish'!AT28)</f>
        <v/>
      </c>
      <c r="AX32" s="154">
        <f t="shared" si="1"/>
        <v>42</v>
      </c>
      <c r="AY32" s="154">
        <v>28</v>
      </c>
      <c r="AZ32" s="158">
        <f t="shared" si="2"/>
        <v>93.333333333333329</v>
      </c>
      <c r="BA32" s="154"/>
      <c r="BB32" s="154"/>
      <c r="BC32" s="181" t="s">
        <v>1453</v>
      </c>
      <c r="BD32" s="181" t="s">
        <v>1454</v>
      </c>
      <c r="BE32" s="181" t="s">
        <v>1455</v>
      </c>
      <c r="BF32" s="181" t="s">
        <v>1456</v>
      </c>
      <c r="BG32" s="181" t="s">
        <v>1457</v>
      </c>
      <c r="BH32" s="188"/>
      <c r="BI32" s="188"/>
      <c r="BJ32" s="188"/>
      <c r="BK32" s="188"/>
      <c r="BL32" s="188"/>
      <c r="BM32" s="188"/>
      <c r="BN32" s="154">
        <f>COUNTA(BC32:BM32)</f>
        <v>5</v>
      </c>
      <c r="BO32" s="154">
        <v>5</v>
      </c>
      <c r="BP32" s="190">
        <f t="shared" si="4"/>
        <v>98.333333333333329</v>
      </c>
    </row>
    <row r="33" spans="1:68" x14ac:dyDescent="0.25">
      <c r="A33" s="188">
        <v>28</v>
      </c>
      <c r="B33" s="193">
        <v>40</v>
      </c>
      <c r="C33" s="188" t="s">
        <v>260</v>
      </c>
      <c r="D33" s="188" t="s">
        <v>259</v>
      </c>
      <c r="E33" s="152">
        <f t="shared" si="3"/>
        <v>54.333333333333336</v>
      </c>
      <c r="F33" s="193">
        <v>16</v>
      </c>
      <c r="G33" s="193">
        <v>1</v>
      </c>
      <c r="H33" s="188" t="s">
        <v>1458</v>
      </c>
      <c r="I33" s="194">
        <f>IF('[1]Overall Finish'!F29="","",H33+'[1]Overall Finish'!F29)</f>
        <v>2.5910879629629631E-2</v>
      </c>
      <c r="J33" s="194">
        <f>IF('[1]Overall Finish'!G29="","",I33+'[1]Overall Finish'!G29)</f>
        <v>3.8928240740740742E-2</v>
      </c>
      <c r="K33" s="194">
        <f>IF('[1]Overall Finish'!H29="","",J33+'[1]Overall Finish'!H29)</f>
        <v>5.2666666666666667E-2</v>
      </c>
      <c r="L33" s="194">
        <f>IF('[1]Overall Finish'!I29="","",K33+'[1]Overall Finish'!I29)</f>
        <v>6.5407407407407414E-2</v>
      </c>
      <c r="M33" s="194">
        <f>IF('[1]Overall Finish'!J29="","",L33+'[1]Overall Finish'!J29)</f>
        <v>7.9045138888888894E-2</v>
      </c>
      <c r="N33" s="194">
        <f>IF('[1]Overall Finish'!K29="","",M33+'[1]Overall Finish'!K29)</f>
        <v>9.2818287037037039E-2</v>
      </c>
      <c r="O33" s="194">
        <f>IF('[1]Overall Finish'!L29="","",N33+'[1]Overall Finish'!L29)</f>
        <v>0.1068900462962963</v>
      </c>
      <c r="P33" s="194">
        <f>IF('[1]Overall Finish'!M29="","",O33+'[1]Overall Finish'!M29)</f>
        <v>0.12173726851851852</v>
      </c>
      <c r="Q33" s="194">
        <f>IF('[1]Overall Finish'!N29="","",P33+'[1]Overall Finish'!N29)</f>
        <v>0.13672337962962963</v>
      </c>
      <c r="R33" s="194">
        <f>IF('[1]Overall Finish'!O29="","",Q33+'[1]Overall Finish'!O29)</f>
        <v>0.15165277777777778</v>
      </c>
      <c r="S33" s="194">
        <f>IF('[1]Overall Finish'!P29="","",R33+'[1]Overall Finish'!P29)</f>
        <v>0.16927777777777778</v>
      </c>
      <c r="T33" s="194">
        <f>IF('[1]Overall Finish'!Q29="","",S33+'[1]Overall Finish'!Q29)</f>
        <v>0.18529050925925927</v>
      </c>
      <c r="U33" s="194">
        <f>IF('[1]Overall Finish'!R29="","",T33+'[1]Overall Finish'!R29)</f>
        <v>0.20253356481481483</v>
      </c>
      <c r="V33" s="149">
        <f>IF('[1]Overall Finish'!S29="","",U33+'[1]Overall Finish'!S29)</f>
        <v>0.2197152777777778</v>
      </c>
      <c r="W33" s="194">
        <f>IF('[1]Overall Finish'!T29="","",V33+'[1]Overall Finish'!T29)</f>
        <v>0.24259953703703707</v>
      </c>
      <c r="X33" s="194">
        <f>IF('[1]Overall Finish'!U29="","",W33+'[1]Overall Finish'!U29)</f>
        <v>0.26126504629629632</v>
      </c>
      <c r="Y33" s="194">
        <f>IF('[1]Overall Finish'!V29="","",X33+'[1]Overall Finish'!V29)</f>
        <v>0.2795706018518519</v>
      </c>
      <c r="Z33" s="194">
        <f>IF('[1]Overall Finish'!W29="","",Y33+'[1]Overall Finish'!W29)</f>
        <v>0.29850231481481487</v>
      </c>
      <c r="AA33" s="194">
        <f>IF('[1]Overall Finish'!X29="","",Z33+'[1]Overall Finish'!X29)</f>
        <v>0.31808680555555563</v>
      </c>
      <c r="AB33" s="194">
        <f>IF('[1]Overall Finish'!Y29="","",AA33+'[1]Overall Finish'!Y29)</f>
        <v>0.33728703703703711</v>
      </c>
      <c r="AC33" s="194">
        <f>IF('[1]Overall Finish'!Z29="","",AB33+'[1]Overall Finish'!Z29)</f>
        <v>0.35770601851851858</v>
      </c>
      <c r="AD33" s="194">
        <f>IF('[1]Overall Finish'!AA29="","",AC33+'[1]Overall Finish'!AA29)</f>
        <v>0.37892939814814819</v>
      </c>
      <c r="AE33" s="194">
        <f>IF('[1]Overall Finish'!AB29="","",AD33+'[1]Overall Finish'!AB29)</f>
        <v>0.3953680555555556</v>
      </c>
      <c r="AF33" s="194">
        <f>IF('[1]Overall Finish'!AC29="","",AE33+'[1]Overall Finish'!AC29)</f>
        <v>0.41546875000000005</v>
      </c>
      <c r="AG33" s="194">
        <f>IF('[1]Overall Finish'!AD29="","",AF33+'[1]Overall Finish'!AD29)</f>
        <v>0.43738425925925933</v>
      </c>
      <c r="AH33" s="194">
        <f>IF('[1]Overall Finish'!AE29="","",AG33+'[1]Overall Finish'!AE29)</f>
        <v>0.46004629629629634</v>
      </c>
      <c r="AI33" s="194" t="str">
        <f>IF('[1]Overall Finish'!AF29="","",AH33+'[1]Overall Finish'!AF29)</f>
        <v/>
      </c>
      <c r="AJ33" s="194" t="str">
        <f>IF('[1]Overall Finish'!AG29="","",AI33+'[1]Overall Finish'!AG29)</f>
        <v/>
      </c>
      <c r="AK33" s="149" t="str">
        <f>IF('[1]Overall Finish'!AH29="","",AJ33+'[1]Overall Finish'!AH29)</f>
        <v/>
      </c>
      <c r="AL33" s="194" t="str">
        <f>IF('[1]Overall Finish'!AI29="","",AK33+'[1]Overall Finish'!AI29)</f>
        <v/>
      </c>
      <c r="AM33" s="194" t="str">
        <f>IF('[1]Overall Finish'!AJ29="","",AL33+'[1]Overall Finish'!AJ29)</f>
        <v/>
      </c>
      <c r="AN33" s="194" t="str">
        <f>IF('[1]Overall Finish'!AK29="","",AM33+'[1]Overall Finish'!AK29)</f>
        <v/>
      </c>
      <c r="AO33" s="194" t="str">
        <f>IF('[1]Overall Finish'!AL29="","",AN33+'[1]Overall Finish'!AL29)</f>
        <v/>
      </c>
      <c r="AP33" s="194" t="str">
        <f>IF('[1]Overall Finish'!AM29="","",AO33+'[1]Overall Finish'!AM29)</f>
        <v/>
      </c>
      <c r="AQ33" s="194" t="str">
        <f>IF('[1]Overall Finish'!AN29="","",AP33+'[1]Overall Finish'!AN29)</f>
        <v/>
      </c>
      <c r="AR33" s="194" t="str">
        <f>IF('[1]Overall Finish'!AO29="","",AQ33+'[1]Overall Finish'!AO29)</f>
        <v/>
      </c>
      <c r="AS33" s="194" t="str">
        <f>IF('[1]Overall Finish'!AP29="","",AR33+'[1]Overall Finish'!AP29)</f>
        <v/>
      </c>
      <c r="AT33" s="194" t="str">
        <f>IF('[1]Overall Finish'!AQ29="","",AS33+'[1]Overall Finish'!AQ29)</f>
        <v/>
      </c>
      <c r="AU33" s="194" t="str">
        <f>IF('[1]Overall Finish'!AR29="","",AT33+'[1]Overall Finish'!AR29)</f>
        <v/>
      </c>
      <c r="AV33" s="194" t="str">
        <f>IF('[1]Overall Finish'!AS29="","",AU33+'[1]Overall Finish'!AS29)</f>
        <v/>
      </c>
      <c r="AW33" s="194" t="str">
        <f>IF('[1]Overall Finish'!AT29="","",AV33+'[1]Overall Finish'!AT29)</f>
        <v/>
      </c>
      <c r="AX33" s="154">
        <f t="shared" si="1"/>
        <v>42</v>
      </c>
      <c r="AY33" s="154">
        <v>27</v>
      </c>
      <c r="AZ33" s="158">
        <f t="shared" si="2"/>
        <v>90</v>
      </c>
      <c r="BA33" s="154"/>
      <c r="BB33" s="195">
        <f>AE33+(0.48/3.333*(AF33-AE33))</f>
        <v>0.39826284503450349</v>
      </c>
      <c r="BC33" s="181" t="s">
        <v>1485</v>
      </c>
      <c r="BD33" s="181" t="s">
        <v>1258</v>
      </c>
      <c r="BE33" s="181" t="s">
        <v>1486</v>
      </c>
      <c r="BF33" s="181" t="s">
        <v>1487</v>
      </c>
      <c r="BG33" s="181" t="s">
        <v>1488</v>
      </c>
      <c r="BH33" s="181" t="s">
        <v>1489</v>
      </c>
      <c r="BI33" s="181" t="s">
        <v>1490</v>
      </c>
      <c r="BJ33" s="188"/>
      <c r="BK33" s="188"/>
      <c r="BL33" s="188"/>
      <c r="BM33" s="188"/>
      <c r="BN33" s="154">
        <f>COUNTA(BC33:BM33)</f>
        <v>7</v>
      </c>
      <c r="BO33" s="154">
        <v>7</v>
      </c>
      <c r="BP33" s="190">
        <f t="shared" si="4"/>
        <v>97</v>
      </c>
    </row>
    <row r="34" spans="1:68" x14ac:dyDescent="0.25">
      <c r="A34" s="188">
        <v>8</v>
      </c>
      <c r="B34" s="193">
        <v>41</v>
      </c>
      <c r="C34" s="188" t="s">
        <v>230</v>
      </c>
      <c r="D34" s="188" t="s">
        <v>229</v>
      </c>
      <c r="E34" s="152">
        <f t="shared" si="3"/>
        <v>62.833330000000004</v>
      </c>
      <c r="F34" s="193">
        <v>18</v>
      </c>
      <c r="G34" s="193">
        <v>2.8333300000000001</v>
      </c>
      <c r="H34" s="188" t="s">
        <v>1491</v>
      </c>
      <c r="I34" s="194">
        <f>IF('[1]Overall Finish'!F9="","",H34+'[1]Overall Finish'!F9)</f>
        <v>2.2060185185185186E-2</v>
      </c>
      <c r="J34" s="194">
        <f>IF('[1]Overall Finish'!G9="","",I34+'[1]Overall Finish'!G9)</f>
        <v>3.3304398148148145E-2</v>
      </c>
      <c r="K34" s="194">
        <f>IF('[1]Overall Finish'!H9="","",J34+'[1]Overall Finish'!H9)</f>
        <v>4.4642361111111112E-2</v>
      </c>
      <c r="L34" s="194">
        <f>IF('[1]Overall Finish'!I9="","",K34+'[1]Overall Finish'!I9)</f>
        <v>5.6086805555555556E-2</v>
      </c>
      <c r="M34" s="194">
        <f>IF('[1]Overall Finish'!J9="","",L34+'[1]Overall Finish'!J9)</f>
        <v>6.782870370370371E-2</v>
      </c>
      <c r="N34" s="194">
        <f>IF('[1]Overall Finish'!K9="","",M34+'[1]Overall Finish'!K9)</f>
        <v>7.9540509259259262E-2</v>
      </c>
      <c r="O34" s="194">
        <f>IF('[1]Overall Finish'!L9="","",N34+'[1]Overall Finish'!L9)</f>
        <v>9.1520833333333329E-2</v>
      </c>
      <c r="P34" s="194">
        <f>IF('[1]Overall Finish'!M9="","",O34+'[1]Overall Finish'!M9)</f>
        <v>0.10372800925925926</v>
      </c>
      <c r="Q34" s="194">
        <f>IF('[1]Overall Finish'!N9="","",P34+'[1]Overall Finish'!N9)</f>
        <v>0.1162025462962963</v>
      </c>
      <c r="R34" s="194">
        <f>IF('[1]Overall Finish'!O9="","",Q34+'[1]Overall Finish'!O9)</f>
        <v>0.12922106481481482</v>
      </c>
      <c r="S34" s="194">
        <f>IF('[1]Overall Finish'!P9="","",R34+'[1]Overall Finish'!P9)</f>
        <v>0.14337847222222222</v>
      </c>
      <c r="T34" s="194">
        <f>IF('[1]Overall Finish'!Q9="","",S34+'[1]Overall Finish'!Q9)</f>
        <v>0.15953472222222223</v>
      </c>
      <c r="U34" s="194">
        <f>IF('[1]Overall Finish'!R9="","",T34+'[1]Overall Finish'!R9)</f>
        <v>0.17377199074074073</v>
      </c>
      <c r="V34" s="149">
        <f>IF('[1]Overall Finish'!S9="","",U34+'[1]Overall Finish'!S9)</f>
        <v>0.18845370370370371</v>
      </c>
      <c r="W34" s="194">
        <f>IF('[1]Overall Finish'!T9="","",V34+'[1]Overall Finish'!T9)</f>
        <v>0.20335763888888889</v>
      </c>
      <c r="X34" s="194">
        <f>IF('[1]Overall Finish'!U9="","",W34+'[1]Overall Finish'!U9)</f>
        <v>0.21869328703703703</v>
      </c>
      <c r="Y34" s="194">
        <f>IF('[1]Overall Finish'!V9="","",X34+'[1]Overall Finish'!V9)</f>
        <v>0.23535763888888889</v>
      </c>
      <c r="Z34" s="194">
        <f>IF('[1]Overall Finish'!W9="","",Y34+'[1]Overall Finish'!W9)</f>
        <v>0.25124305555555554</v>
      </c>
      <c r="AA34" s="194">
        <f>IF('[1]Overall Finish'!X9="","",Z34+'[1]Overall Finish'!X9)</f>
        <v>0.26620138888888889</v>
      </c>
      <c r="AB34" s="194">
        <f>IF('[1]Overall Finish'!Y9="","",AA34+'[1]Overall Finish'!Y9)</f>
        <v>0.28263773148148147</v>
      </c>
      <c r="AC34" s="194">
        <f>IF('[1]Overall Finish'!Z9="","",AB34+'[1]Overall Finish'!Z9)</f>
        <v>0.29772569444444441</v>
      </c>
      <c r="AD34" s="194">
        <f>IF('[1]Overall Finish'!AA9="","",AC34+'[1]Overall Finish'!AA9)</f>
        <v>0.31375810185185182</v>
      </c>
      <c r="AE34" s="194">
        <f>IF('[1]Overall Finish'!AB9="","",AD34+'[1]Overall Finish'!AB9)</f>
        <v>0.32879166666666665</v>
      </c>
      <c r="AF34" s="194">
        <f>IF('[1]Overall Finish'!AC9="","",AE34+'[1]Overall Finish'!AC9)</f>
        <v>0.34528472222222223</v>
      </c>
      <c r="AG34" s="194">
        <f>IF('[1]Overall Finish'!AD9="","",AF34+'[1]Overall Finish'!AD9)</f>
        <v>0.36008796296296297</v>
      </c>
      <c r="AH34" s="194">
        <f>IF('[1]Overall Finish'!AE9="","",AG34+'[1]Overall Finish'!AE9)</f>
        <v>0.37444560185185188</v>
      </c>
      <c r="AI34" s="194">
        <f>IF('[1]Overall Finish'!AF9="","",AH34+'[1]Overall Finish'!AF9)</f>
        <v>0.38935416666666672</v>
      </c>
      <c r="AJ34" s="194">
        <f>IF('[1]Overall Finish'!AG9="","",AI34+'[1]Overall Finish'!AG9)</f>
        <v>0.40302777777777782</v>
      </c>
      <c r="AK34" s="149">
        <f>IF('[1]Overall Finish'!AH9="","",AJ34+'[1]Overall Finish'!AH9)</f>
        <v>0.41622800925925929</v>
      </c>
      <c r="AL34" s="194">
        <f>IF('[1]Overall Finish'!AI9="","",AK34+'[1]Overall Finish'!AI9)</f>
        <v>0.42942245370370374</v>
      </c>
      <c r="AM34" s="194">
        <f>IF('[1]Overall Finish'!AJ9="","",AL34+'[1]Overall Finish'!AJ9)</f>
        <v>0.44287037037037041</v>
      </c>
      <c r="AN34" s="194">
        <f>IF('[1]Overall Finish'!AK9="","",AM34+'[1]Overall Finish'!AK9)</f>
        <v>0.45535995370370375</v>
      </c>
      <c r="AO34" s="194">
        <f>IF('[1]Overall Finish'!AL9="","",AN34+'[1]Overall Finish'!AL9)</f>
        <v>0.46772106481481485</v>
      </c>
      <c r="AP34" s="194" t="str">
        <f>IF('[1]Overall Finish'!AM9="","",AO34+'[1]Overall Finish'!AM9)</f>
        <v/>
      </c>
      <c r="AQ34" s="194" t="str">
        <f>IF('[1]Overall Finish'!AN9="","",AP34+'[1]Overall Finish'!AN9)</f>
        <v/>
      </c>
      <c r="AR34" s="194" t="str">
        <f>IF('[1]Overall Finish'!AO9="","",AQ34+'[1]Overall Finish'!AO9)</f>
        <v/>
      </c>
      <c r="AS34" s="194" t="str">
        <f>IF('[1]Overall Finish'!AP9="","",AR34+'[1]Overall Finish'!AP9)</f>
        <v/>
      </c>
      <c r="AT34" s="194" t="str">
        <f>IF('[1]Overall Finish'!AQ9="","",AS34+'[1]Overall Finish'!AQ9)</f>
        <v/>
      </c>
      <c r="AU34" s="194" t="str">
        <f>IF('[1]Overall Finish'!AR9="","",AT34+'[1]Overall Finish'!AR9)</f>
        <v/>
      </c>
      <c r="AV34" s="194" t="str">
        <f>IF('[1]Overall Finish'!AS9="","",AU34+'[1]Overall Finish'!AS9)</f>
        <v/>
      </c>
      <c r="AW34" s="194" t="str">
        <f>IF('[1]Overall Finish'!AT9="","",AV34+'[1]Overall Finish'!AT9)</f>
        <v/>
      </c>
      <c r="AX34" s="154">
        <f t="shared" si="1"/>
        <v>42</v>
      </c>
      <c r="AY34" s="154">
        <v>34</v>
      </c>
      <c r="AZ34" s="158">
        <f t="shared" si="2"/>
        <v>113.33333333333333</v>
      </c>
      <c r="BA34" s="154"/>
      <c r="BB34" s="154"/>
      <c r="BC34" s="181" t="s">
        <v>1523</v>
      </c>
      <c r="BD34" s="181" t="s">
        <v>1524</v>
      </c>
      <c r="BE34" s="181" t="s">
        <v>1525</v>
      </c>
      <c r="BF34" s="181" t="s">
        <v>1526</v>
      </c>
      <c r="BG34" s="181" t="s">
        <v>1527</v>
      </c>
      <c r="BH34" s="181" t="s">
        <v>1528</v>
      </c>
      <c r="BI34" s="181" t="s">
        <v>1529</v>
      </c>
      <c r="BJ34" s="181" t="s">
        <v>1530</v>
      </c>
      <c r="BK34" s="181" t="s">
        <v>1531</v>
      </c>
      <c r="BL34" s="188"/>
      <c r="BM34" s="188"/>
      <c r="BN34" s="154">
        <f>COUNTA(BC34:BM34)</f>
        <v>9</v>
      </c>
      <c r="BO34" s="154">
        <v>9</v>
      </c>
      <c r="BP34" s="190">
        <f t="shared" si="4"/>
        <v>122.33333333333333</v>
      </c>
    </row>
    <row r="35" spans="1:68" x14ac:dyDescent="0.25">
      <c r="A35" s="188">
        <v>75</v>
      </c>
      <c r="B35" s="193">
        <v>42</v>
      </c>
      <c r="C35" s="188" t="s">
        <v>222</v>
      </c>
      <c r="D35" s="188" t="s">
        <v>346</v>
      </c>
      <c r="E35" s="152">
        <f t="shared" si="3"/>
        <v>50</v>
      </c>
      <c r="F35" s="193">
        <v>15</v>
      </c>
      <c r="G35" s="193">
        <v>0</v>
      </c>
      <c r="H35" s="188" t="s">
        <v>1532</v>
      </c>
      <c r="I35" s="194">
        <f>IF('[1]Overall Finish'!F76="","",H35+'[1]Overall Finish'!F76)</f>
        <v>2.7866898148148148E-2</v>
      </c>
      <c r="J35" s="194">
        <f>IF('[1]Overall Finish'!G76="","",I35+'[1]Overall Finish'!G76)</f>
        <v>4.1784722222222223E-2</v>
      </c>
      <c r="K35" s="194">
        <f>IF('[1]Overall Finish'!H76="","",J35+'[1]Overall Finish'!H76)</f>
        <v>5.4489583333333334E-2</v>
      </c>
      <c r="L35" s="194">
        <f>IF('[1]Overall Finish'!I76="","",K35+'[1]Overall Finish'!I76)</f>
        <v>6.7814814814814814E-2</v>
      </c>
      <c r="M35" s="194">
        <f>IF('[1]Overall Finish'!J76="","",L35+'[1]Overall Finish'!J76)</f>
        <v>8.003587962962963E-2</v>
      </c>
      <c r="N35" s="194">
        <f>IF('[1]Overall Finish'!K76="","",M35+'[1]Overall Finish'!K76)</f>
        <v>9.468981481481481E-2</v>
      </c>
      <c r="O35" s="194">
        <f>IF('[1]Overall Finish'!L76="","",N35+'[1]Overall Finish'!L76)</f>
        <v>0.1090474537037037</v>
      </c>
      <c r="P35" s="194">
        <f>IF('[1]Overall Finish'!M76="","",O35+'[1]Overall Finish'!M76)</f>
        <v>0.12441203703703703</v>
      </c>
      <c r="Q35" s="194">
        <f>IF('[1]Overall Finish'!N76="","",P35+'[1]Overall Finish'!N76)</f>
        <v>0.14467013888888888</v>
      </c>
      <c r="R35" s="194">
        <f>IF('[1]Overall Finish'!O76="","",Q35+'[1]Overall Finish'!O76)</f>
        <v>0.16541666666666666</v>
      </c>
      <c r="S35" s="194">
        <f>IF('[1]Overall Finish'!P76="","",R35+'[1]Overall Finish'!P76)</f>
        <v>0.18781018518518516</v>
      </c>
      <c r="T35" s="194">
        <f>IF('[1]Overall Finish'!Q76="","",S35+'[1]Overall Finish'!Q76)</f>
        <v>0.21310185185185182</v>
      </c>
      <c r="U35" s="194">
        <f>IF('[1]Overall Finish'!R76="","",T35+'[1]Overall Finish'!R76)</f>
        <v>0.23030439814814813</v>
      </c>
      <c r="V35" s="149">
        <f>IF('[1]Overall Finish'!S76="","",U35+'[1]Overall Finish'!S76)</f>
        <v>0.24946296296296294</v>
      </c>
      <c r="W35" s="194" t="str">
        <f>IF('[1]Overall Finish'!T76="","",V35+'[1]Overall Finish'!T76)</f>
        <v/>
      </c>
      <c r="X35" s="194" t="str">
        <f>IF('[1]Overall Finish'!U76="","",W35+'[1]Overall Finish'!U76)</f>
        <v/>
      </c>
      <c r="Y35" s="194" t="str">
        <f>IF('[1]Overall Finish'!V76="","",X35+'[1]Overall Finish'!V76)</f>
        <v/>
      </c>
      <c r="Z35" s="194" t="str">
        <f>IF('[1]Overall Finish'!W76="","",Y35+'[1]Overall Finish'!W76)</f>
        <v/>
      </c>
      <c r="AA35" s="194" t="str">
        <f>IF('[1]Overall Finish'!X76="","",Z35+'[1]Overall Finish'!X76)</f>
        <v/>
      </c>
      <c r="AB35" s="194" t="str">
        <f>IF('[1]Overall Finish'!Y76="","",AA35+'[1]Overall Finish'!Y76)</f>
        <v/>
      </c>
      <c r="AC35" s="194" t="str">
        <f>IF('[1]Overall Finish'!Z76="","",AB35+'[1]Overall Finish'!Z76)</f>
        <v/>
      </c>
      <c r="AD35" s="194" t="str">
        <f>IF('[1]Overall Finish'!AA76="","",AC35+'[1]Overall Finish'!AA76)</f>
        <v/>
      </c>
      <c r="AE35" s="194" t="str">
        <f>IF('[1]Overall Finish'!AB76="","",AD35+'[1]Overall Finish'!AB76)</f>
        <v/>
      </c>
      <c r="AF35" s="194" t="str">
        <f>IF('[1]Overall Finish'!AC76="","",AE35+'[1]Overall Finish'!AC76)</f>
        <v/>
      </c>
      <c r="AG35" s="194" t="str">
        <f>IF('[1]Overall Finish'!AD76="","",AF35+'[1]Overall Finish'!AD76)</f>
        <v/>
      </c>
      <c r="AH35" s="194" t="str">
        <f>IF('[1]Overall Finish'!AE76="","",AG35+'[1]Overall Finish'!AE76)</f>
        <v/>
      </c>
      <c r="AI35" s="194" t="str">
        <f>IF('[1]Overall Finish'!AF76="","",AH35+'[1]Overall Finish'!AF76)</f>
        <v/>
      </c>
      <c r="AJ35" s="194" t="str">
        <f>IF('[1]Overall Finish'!AG76="","",AI35+'[1]Overall Finish'!AG76)</f>
        <v/>
      </c>
      <c r="AK35" s="149" t="str">
        <f>IF('[1]Overall Finish'!AH76="","",AJ35+'[1]Overall Finish'!AH76)</f>
        <v/>
      </c>
      <c r="AL35" s="194" t="str">
        <f>IF('[1]Overall Finish'!AI76="","",AK35+'[1]Overall Finish'!AI76)</f>
        <v/>
      </c>
      <c r="AM35" s="194" t="str">
        <f>IF('[1]Overall Finish'!AJ76="","",AL35+'[1]Overall Finish'!AJ76)</f>
        <v/>
      </c>
      <c r="AN35" s="194" t="str">
        <f>IF('[1]Overall Finish'!AK76="","",AM35+'[1]Overall Finish'!AK76)</f>
        <v/>
      </c>
      <c r="AO35" s="194" t="str">
        <f>IF('[1]Overall Finish'!AL76="","",AN35+'[1]Overall Finish'!AL76)</f>
        <v/>
      </c>
      <c r="AP35" s="194" t="str">
        <f>IF('[1]Overall Finish'!AM76="","",AO35+'[1]Overall Finish'!AM76)</f>
        <v/>
      </c>
      <c r="AQ35" s="194" t="str">
        <f>IF('[1]Overall Finish'!AN76="","",AP35+'[1]Overall Finish'!AN76)</f>
        <v/>
      </c>
      <c r="AR35" s="194" t="str">
        <f>IF('[1]Overall Finish'!AO76="","",AQ35+'[1]Overall Finish'!AO76)</f>
        <v/>
      </c>
      <c r="AS35" s="194" t="str">
        <f>IF('[1]Overall Finish'!AP76="","",AR35+'[1]Overall Finish'!AP76)</f>
        <v/>
      </c>
      <c r="AT35" s="194" t="str">
        <f>IF('[1]Overall Finish'!AQ76="","",AS35+'[1]Overall Finish'!AQ76)</f>
        <v/>
      </c>
      <c r="AU35" s="194" t="str">
        <f>IF('[1]Overall Finish'!AR76="","",AT35+'[1]Overall Finish'!AR76)</f>
        <v/>
      </c>
      <c r="AV35" s="194" t="str">
        <f>IF('[1]Overall Finish'!AS76="","",AU35+'[1]Overall Finish'!AS76)</f>
        <v/>
      </c>
      <c r="AW35" s="194" t="str">
        <f>IF('[1]Overall Finish'!AT76="","",AV35+'[1]Overall Finish'!AT76)</f>
        <v/>
      </c>
      <c r="AX35" s="154">
        <f t="shared" si="1"/>
        <v>42</v>
      </c>
      <c r="AY35" s="154">
        <v>15</v>
      </c>
      <c r="AZ35" s="158">
        <f t="shared" si="2"/>
        <v>50</v>
      </c>
      <c r="BA35" s="154"/>
      <c r="BB35" s="154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54"/>
      <c r="BO35" s="154"/>
      <c r="BP35" s="190">
        <f t="shared" si="4"/>
        <v>50</v>
      </c>
    </row>
    <row r="36" spans="1:68" x14ac:dyDescent="0.25">
      <c r="A36" s="188">
        <v>3</v>
      </c>
      <c r="B36" s="193">
        <v>43</v>
      </c>
      <c r="C36" s="188" t="s">
        <v>222</v>
      </c>
      <c r="D36" s="188" t="s">
        <v>221</v>
      </c>
      <c r="E36" s="152">
        <f t="shared" si="3"/>
        <v>77.166666666666671</v>
      </c>
      <c r="F36" s="193">
        <v>23</v>
      </c>
      <c r="G36" s="193">
        <v>0.5</v>
      </c>
      <c r="H36" s="188" t="s">
        <v>1545</v>
      </c>
      <c r="I36" s="194">
        <f>IF('[1]Overall Finish'!F4="","",H36+'[1]Overall Finish'!F4)</f>
        <v>2.1658564814814815E-2</v>
      </c>
      <c r="J36" s="194">
        <f>IF('[1]Overall Finish'!G4="","",I36+'[1]Overall Finish'!G4)</f>
        <v>3.2616898148148152E-2</v>
      </c>
      <c r="K36" s="194">
        <f>IF('[1]Overall Finish'!H4="","",J36+'[1]Overall Finish'!H4)</f>
        <v>4.3406250000000007E-2</v>
      </c>
      <c r="L36" s="194">
        <f>IF('[1]Overall Finish'!I4="","",K36+'[1]Overall Finish'!I4)</f>
        <v>5.3984953703703709E-2</v>
      </c>
      <c r="M36" s="194">
        <f>IF('[1]Overall Finish'!J4="","",L36+'[1]Overall Finish'!J4)</f>
        <v>6.4717592592592604E-2</v>
      </c>
      <c r="N36" s="194">
        <f>IF('[1]Overall Finish'!K4="","",M36+'[1]Overall Finish'!K4)</f>
        <v>7.5086805555555566E-2</v>
      </c>
      <c r="O36" s="194">
        <f>IF('[1]Overall Finish'!L4="","",N36+'[1]Overall Finish'!L4)</f>
        <v>8.5622685185185191E-2</v>
      </c>
      <c r="P36" s="194">
        <f>IF('[1]Overall Finish'!M4="","",O36+'[1]Overall Finish'!M4)</f>
        <v>9.6209490740740741E-2</v>
      </c>
      <c r="Q36" s="194">
        <f>IF('[1]Overall Finish'!N4="","",P36+'[1]Overall Finish'!N4)</f>
        <v>0.10701620370370371</v>
      </c>
      <c r="R36" s="194">
        <f>IF('[1]Overall Finish'!O4="","",Q36+'[1]Overall Finish'!O4)</f>
        <v>0.11772800925925926</v>
      </c>
      <c r="S36" s="194">
        <f>IF('[1]Overall Finish'!P4="","",R36+'[1]Overall Finish'!P4)</f>
        <v>0.12847106481481482</v>
      </c>
      <c r="T36" s="194">
        <f>IF('[1]Overall Finish'!Q4="","",S36+'[1]Overall Finish'!Q4)</f>
        <v>0.13936921296296298</v>
      </c>
      <c r="U36" s="194">
        <f>IF('[1]Overall Finish'!R4="","",T36+'[1]Overall Finish'!R4)</f>
        <v>0.15004976851851853</v>
      </c>
      <c r="V36" s="149">
        <f>IF('[1]Overall Finish'!S4="","",U36+'[1]Overall Finish'!S4)</f>
        <v>0.16078125000000001</v>
      </c>
      <c r="W36" s="194">
        <f>IF('[1]Overall Finish'!T4="","",V36+'[1]Overall Finish'!T4)</f>
        <v>0.17157986111111112</v>
      </c>
      <c r="X36" s="194">
        <f>IF('[1]Overall Finish'!U4="","",W36+'[1]Overall Finish'!U4)</f>
        <v>0.18238194444444444</v>
      </c>
      <c r="Y36" s="194">
        <f>IF('[1]Overall Finish'!V4="","",X36+'[1]Overall Finish'!V4)</f>
        <v>0.19321643518518519</v>
      </c>
      <c r="Z36" s="194">
        <f>IF('[1]Overall Finish'!W4="","",Y36+'[1]Overall Finish'!W4)</f>
        <v>0.20398379629629632</v>
      </c>
      <c r="AA36" s="194">
        <f>IF('[1]Overall Finish'!X4="","",Z36+'[1]Overall Finish'!X4)</f>
        <v>0.21477314814814816</v>
      </c>
      <c r="AB36" s="194">
        <f>IF('[1]Overall Finish'!Y4="","",AA36+'[1]Overall Finish'!Y4)</f>
        <v>0.22561111111111112</v>
      </c>
      <c r="AC36" s="194">
        <f>IF('[1]Overall Finish'!Z4="","",AB36+'[1]Overall Finish'!Z4)</f>
        <v>0.23653935185185188</v>
      </c>
      <c r="AD36" s="194">
        <f>IF('[1]Overall Finish'!AA4="","",AC36+'[1]Overall Finish'!AA4)</f>
        <v>0.24743865740740742</v>
      </c>
      <c r="AE36" s="194">
        <f>IF('[1]Overall Finish'!AB4="","",AD36+'[1]Overall Finish'!AB4)</f>
        <v>0.25836226851851851</v>
      </c>
      <c r="AF36" s="194">
        <f>IF('[1]Overall Finish'!AC4="","",AE36+'[1]Overall Finish'!AC4)</f>
        <v>0.26917939814814812</v>
      </c>
      <c r="AG36" s="194">
        <f>IF('[1]Overall Finish'!AD4="","",AF36+'[1]Overall Finish'!AD4)</f>
        <v>0.27988773148148144</v>
      </c>
      <c r="AH36" s="194">
        <f>IF('[1]Overall Finish'!AE4="","",AG36+'[1]Overall Finish'!AE4)</f>
        <v>0.29073495370370367</v>
      </c>
      <c r="AI36" s="194">
        <f>IF('[1]Overall Finish'!AF4="","",AH36+'[1]Overall Finish'!AF4)</f>
        <v>0.30177546296296293</v>
      </c>
      <c r="AJ36" s="194">
        <f>IF('[1]Overall Finish'!AG4="","",AI36+'[1]Overall Finish'!AG4)</f>
        <v>0.31316435185185182</v>
      </c>
      <c r="AK36" s="149">
        <f>IF('[1]Overall Finish'!AH4="","",AJ36+'[1]Overall Finish'!AH4)</f>
        <v>0.32539583333333333</v>
      </c>
      <c r="AL36" s="194">
        <f>IF('[1]Overall Finish'!AI4="","",AK36+'[1]Overall Finish'!AI4)</f>
        <v>0.34196296296296297</v>
      </c>
      <c r="AM36" s="194">
        <f>IF('[1]Overall Finish'!AJ4="","",AL36+'[1]Overall Finish'!AJ4)</f>
        <v>0.35419675925925925</v>
      </c>
      <c r="AN36" s="194">
        <f>IF('[1]Overall Finish'!AK4="","",AM36+'[1]Overall Finish'!AK4)</f>
        <v>0.36688888888888888</v>
      </c>
      <c r="AO36" s="194">
        <f>IF('[1]Overall Finish'!AL4="","",AN36+'[1]Overall Finish'!AL4)</f>
        <v>0.37962152777777775</v>
      </c>
      <c r="AP36" s="194">
        <f>IF('[1]Overall Finish'!AM4="","",AO36+'[1]Overall Finish'!AM4)</f>
        <v>0.39220254629629625</v>
      </c>
      <c r="AQ36" s="194">
        <f>IF('[1]Overall Finish'!AN4="","",AP36+'[1]Overall Finish'!AN4)</f>
        <v>0.40455439814814809</v>
      </c>
      <c r="AR36" s="194">
        <f>IF('[1]Overall Finish'!AO4="","",AQ36+'[1]Overall Finish'!AO4)</f>
        <v>0.41674074074074069</v>
      </c>
      <c r="AS36" s="194">
        <f>IF('[1]Overall Finish'!AP4="","",AR36+'[1]Overall Finish'!AP4)</f>
        <v>0.42944444444444441</v>
      </c>
      <c r="AT36" s="194">
        <f>IF('[1]Overall Finish'!AQ4="","",AS36+'[1]Overall Finish'!AQ4)</f>
        <v>0.44215162037037031</v>
      </c>
      <c r="AU36" s="194">
        <f>IF('[1]Overall Finish'!AR4="","",AT36+'[1]Overall Finish'!AR4)</f>
        <v>0.45493518518518511</v>
      </c>
      <c r="AV36" s="194">
        <f>IF('[1]Overall Finish'!AS4="","",AU36+'[1]Overall Finish'!AS4)</f>
        <v>0.46775115740740736</v>
      </c>
      <c r="AW36" s="194" t="str">
        <f>IF('[1]Overall Finish'!AT4="","",AV36+'[1]Overall Finish'!AT4)</f>
        <v/>
      </c>
      <c r="AX36" s="154">
        <f t="shared" si="1"/>
        <v>42</v>
      </c>
      <c r="AY36" s="154">
        <v>41</v>
      </c>
      <c r="AZ36" s="158">
        <f t="shared" si="2"/>
        <v>136.66666666666666</v>
      </c>
      <c r="BA36" s="154"/>
      <c r="BB36" s="154"/>
      <c r="BC36" s="181" t="s">
        <v>1584</v>
      </c>
      <c r="BD36" s="181" t="s">
        <v>1585</v>
      </c>
      <c r="BE36" s="181" t="s">
        <v>1586</v>
      </c>
      <c r="BF36" s="181" t="s">
        <v>1587</v>
      </c>
      <c r="BG36" s="181" t="s">
        <v>1588</v>
      </c>
      <c r="BH36" s="181" t="s">
        <v>1589</v>
      </c>
      <c r="BI36" s="181" t="s">
        <v>1590</v>
      </c>
      <c r="BJ36" s="181" t="s">
        <v>1591</v>
      </c>
      <c r="BK36" s="188"/>
      <c r="BL36" s="188"/>
      <c r="BM36" s="188"/>
      <c r="BN36" s="154">
        <f>COUNTA(BC36:BM36)</f>
        <v>8</v>
      </c>
      <c r="BO36" s="154">
        <v>8</v>
      </c>
      <c r="BP36" s="190">
        <f t="shared" si="4"/>
        <v>144.66666666666666</v>
      </c>
    </row>
    <row r="37" spans="1:68" x14ac:dyDescent="0.25">
      <c r="A37" s="188">
        <v>43</v>
      </c>
      <c r="B37" s="193">
        <v>45</v>
      </c>
      <c r="C37" s="188" t="s">
        <v>283</v>
      </c>
      <c r="D37" s="188" t="s">
        <v>304</v>
      </c>
      <c r="E37" s="152">
        <f t="shared" si="3"/>
        <v>44.333333333333336</v>
      </c>
      <c r="F37" s="193">
        <v>13</v>
      </c>
      <c r="G37" s="193">
        <v>1</v>
      </c>
      <c r="H37" s="188" t="s">
        <v>1592</v>
      </c>
      <c r="I37" s="194">
        <f>IF('[1]Overall Finish'!F44="","",H37+'[1]Overall Finish'!F44)</f>
        <v>2.5879629629629627E-2</v>
      </c>
      <c r="J37" s="194">
        <f>IF('[1]Overall Finish'!G44="","",I37+'[1]Overall Finish'!G44)</f>
        <v>3.9260416666666666E-2</v>
      </c>
      <c r="K37" s="194">
        <f>IF('[1]Overall Finish'!H44="","",J37+'[1]Overall Finish'!H44)</f>
        <v>5.2774305555555553E-2</v>
      </c>
      <c r="L37" s="194">
        <f>IF('[1]Overall Finish'!I44="","",K37+'[1]Overall Finish'!I44)</f>
        <v>6.6968749999999994E-2</v>
      </c>
      <c r="M37" s="194">
        <f>IF('[1]Overall Finish'!J44="","",L37+'[1]Overall Finish'!J44)</f>
        <v>8.1861111111111107E-2</v>
      </c>
      <c r="N37" s="194">
        <f>IF('[1]Overall Finish'!K44="","",M37+'[1]Overall Finish'!K44)</f>
        <v>9.823263888888889E-2</v>
      </c>
      <c r="O37" s="194">
        <f>IF('[1]Overall Finish'!L44="","",N37+'[1]Overall Finish'!L44)</f>
        <v>0.1206712962962963</v>
      </c>
      <c r="P37" s="194">
        <f>IF('[1]Overall Finish'!M44="","",O37+'[1]Overall Finish'!M44)</f>
        <v>0.14360069444444445</v>
      </c>
      <c r="Q37" s="194">
        <f>IF('[1]Overall Finish'!N44="","",P37+'[1]Overall Finish'!N44)</f>
        <v>0.16170833333333334</v>
      </c>
      <c r="R37" s="194">
        <f>IF('[1]Overall Finish'!O44="","",Q37+'[1]Overall Finish'!O44)</f>
        <v>0.18546643518518519</v>
      </c>
      <c r="S37" s="194">
        <f>IF('[1]Overall Finish'!P44="","",R37+'[1]Overall Finish'!P44)</f>
        <v>0.20852199074074074</v>
      </c>
      <c r="T37" s="194">
        <f>IF('[1]Overall Finish'!Q44="","",S37+'[1]Overall Finish'!Q44)</f>
        <v>0.23442129629629629</v>
      </c>
      <c r="U37" s="194">
        <f>IF('[1]Overall Finish'!R44="","",T37+'[1]Overall Finish'!R44)</f>
        <v>0.27962152777777777</v>
      </c>
      <c r="V37" s="149">
        <f>IF('[1]Overall Finish'!S44="","",U37+'[1]Overall Finish'!S44)</f>
        <v>0.30886111111111109</v>
      </c>
      <c r="W37" s="194">
        <f>IF('[1]Overall Finish'!T44="","",V37+'[1]Overall Finish'!T44)</f>
        <v>0.32392129629629629</v>
      </c>
      <c r="X37" s="194">
        <f>IF('[1]Overall Finish'!U44="","",W37+'[1]Overall Finish'!U44)</f>
        <v>0.33924074074074073</v>
      </c>
      <c r="Y37" s="194">
        <f>IF('[1]Overall Finish'!V44="","",X37+'[1]Overall Finish'!V44)</f>
        <v>0.35626736111111112</v>
      </c>
      <c r="Z37" s="194">
        <f>IF('[1]Overall Finish'!W44="","",Y37+'[1]Overall Finish'!W44)</f>
        <v>0.38319212962962967</v>
      </c>
      <c r="AA37" s="194">
        <f>IF('[1]Overall Finish'!X44="","",Z37+'[1]Overall Finish'!X44)</f>
        <v>0.40881250000000002</v>
      </c>
      <c r="AB37" s="194">
        <f>IF('[1]Overall Finish'!Y44="","",AA37+'[1]Overall Finish'!Y44)</f>
        <v>0.4370243055555556</v>
      </c>
      <c r="AC37" s="194">
        <f>IF('[1]Overall Finish'!Z44="","",AB37+'[1]Overall Finish'!Z44)</f>
        <v>0.45845601851851858</v>
      </c>
      <c r="AD37" s="194">
        <f>IF('[1]Overall Finish'!AA44="","",AC37+'[1]Overall Finish'!AA44)</f>
        <v>0.46356250000000004</v>
      </c>
      <c r="AE37" s="194">
        <f>IF('[1]Overall Finish'!AB44="","",AD37+'[1]Overall Finish'!AB44)</f>
        <v>0.46875925925925932</v>
      </c>
      <c r="AF37" s="194" t="str">
        <f>IF('[1]Overall Finish'!AC44="","",AE37+'[1]Overall Finish'!AC44)</f>
        <v/>
      </c>
      <c r="AG37" s="194" t="str">
        <f>IF('[1]Overall Finish'!AD44="","",AF37+'[1]Overall Finish'!AD44)</f>
        <v/>
      </c>
      <c r="AH37" s="194" t="str">
        <f>IF('[1]Overall Finish'!AE44="","",AG37+'[1]Overall Finish'!AE44)</f>
        <v/>
      </c>
      <c r="AI37" s="194" t="str">
        <f>IF('[1]Overall Finish'!AF44="","",AH37+'[1]Overall Finish'!AF44)</f>
        <v/>
      </c>
      <c r="AJ37" s="194" t="str">
        <f>IF('[1]Overall Finish'!AG44="","",AI37+'[1]Overall Finish'!AG44)</f>
        <v/>
      </c>
      <c r="AK37" s="149" t="str">
        <f>IF('[1]Overall Finish'!AH44="","",AJ37+'[1]Overall Finish'!AH44)</f>
        <v/>
      </c>
      <c r="AL37" s="194" t="str">
        <f>IF('[1]Overall Finish'!AI44="","",AK37+'[1]Overall Finish'!AI44)</f>
        <v/>
      </c>
      <c r="AM37" s="194" t="str">
        <f>IF('[1]Overall Finish'!AJ44="","",AL37+'[1]Overall Finish'!AJ44)</f>
        <v/>
      </c>
      <c r="AN37" s="194" t="str">
        <f>IF('[1]Overall Finish'!AK44="","",AM37+'[1]Overall Finish'!AK44)</f>
        <v/>
      </c>
      <c r="AO37" s="194" t="str">
        <f>IF('[1]Overall Finish'!AL44="","",AN37+'[1]Overall Finish'!AL44)</f>
        <v/>
      </c>
      <c r="AP37" s="194" t="str">
        <f>IF('[1]Overall Finish'!AM44="","",AO37+'[1]Overall Finish'!AM44)</f>
        <v/>
      </c>
      <c r="AQ37" s="194" t="str">
        <f>IF('[1]Overall Finish'!AN44="","",AP37+'[1]Overall Finish'!AN44)</f>
        <v/>
      </c>
      <c r="AR37" s="194" t="str">
        <f>IF('[1]Overall Finish'!AO44="","",AQ37+'[1]Overall Finish'!AO44)</f>
        <v/>
      </c>
      <c r="AS37" s="194" t="str">
        <f>IF('[1]Overall Finish'!AP44="","",AR37+'[1]Overall Finish'!AP44)</f>
        <v/>
      </c>
      <c r="AT37" s="194" t="str">
        <f>IF('[1]Overall Finish'!AQ44="","",AS37+'[1]Overall Finish'!AQ44)</f>
        <v/>
      </c>
      <c r="AU37" s="194" t="str">
        <f>IF('[1]Overall Finish'!AR44="","",AT37+'[1]Overall Finish'!AR44)</f>
        <v/>
      </c>
      <c r="AV37" s="194" t="str">
        <f>IF('[1]Overall Finish'!AS44="","",AU37+'[1]Overall Finish'!AS44)</f>
        <v/>
      </c>
      <c r="AW37" s="194" t="str">
        <f>IF('[1]Overall Finish'!AT44="","",AV37+'[1]Overall Finish'!AT44)</f>
        <v/>
      </c>
      <c r="AX37" s="154">
        <f t="shared" si="1"/>
        <v>42</v>
      </c>
      <c r="AY37" s="154">
        <v>24</v>
      </c>
      <c r="AZ37" s="158">
        <f t="shared" si="2"/>
        <v>80</v>
      </c>
      <c r="BA37" s="154"/>
      <c r="BB37" s="195">
        <f>AE37+BC37</f>
        <v>0.47406944444444449</v>
      </c>
      <c r="BC37" s="181" t="s">
        <v>715</v>
      </c>
      <c r="BD37" s="181" t="s">
        <v>1612</v>
      </c>
      <c r="BE37" s="181" t="s">
        <v>1613</v>
      </c>
      <c r="BF37" s="181" t="s">
        <v>1614</v>
      </c>
      <c r="BG37" s="181" t="s">
        <v>1615</v>
      </c>
      <c r="BH37" s="181" t="s">
        <v>1616</v>
      </c>
      <c r="BI37" s="181"/>
      <c r="BJ37" s="188"/>
      <c r="BK37" s="188"/>
      <c r="BL37" s="188"/>
      <c r="BM37" s="188"/>
      <c r="BN37" s="154">
        <f>COUNTA(BC37:BM37)</f>
        <v>6</v>
      </c>
      <c r="BO37" s="154">
        <v>6</v>
      </c>
      <c r="BP37" s="190">
        <f t="shared" si="4"/>
        <v>86</v>
      </c>
    </row>
    <row r="38" spans="1:68" x14ac:dyDescent="0.25">
      <c r="A38" s="188">
        <v>66</v>
      </c>
      <c r="B38" s="193">
        <v>46</v>
      </c>
      <c r="C38" s="188" t="s">
        <v>326</v>
      </c>
      <c r="D38" s="188" t="s">
        <v>325</v>
      </c>
      <c r="E38" s="152">
        <f t="shared" si="3"/>
        <v>34.999993333333336</v>
      </c>
      <c r="F38" s="193">
        <v>10</v>
      </c>
      <c r="G38" s="193">
        <v>1.66666</v>
      </c>
      <c r="H38" s="188" t="s">
        <v>1617</v>
      </c>
      <c r="I38" s="194">
        <f>IF('[1]Overall Finish'!F67="","",H38+'[1]Overall Finish'!F67)</f>
        <v>2.9071759259259259E-2</v>
      </c>
      <c r="J38" s="194">
        <f>IF('[1]Overall Finish'!G67="","",I38+'[1]Overall Finish'!G67)</f>
        <v>4.7476851851851853E-2</v>
      </c>
      <c r="K38" s="194">
        <f>IF('[1]Overall Finish'!H67="","",J38+'[1]Overall Finish'!H67)</f>
        <v>6.5040509259259263E-2</v>
      </c>
      <c r="L38" s="194">
        <f>IF('[1]Overall Finish'!I67="","",K38+'[1]Overall Finish'!I67)</f>
        <v>8.5740740740740742E-2</v>
      </c>
      <c r="M38" s="194">
        <f>IF('[1]Overall Finish'!J67="","",L38+'[1]Overall Finish'!J67)</f>
        <v>0.10822800925925927</v>
      </c>
      <c r="N38" s="194">
        <f>IF('[1]Overall Finish'!K67="","",M38+'[1]Overall Finish'!K67)</f>
        <v>0.1366886574074074</v>
      </c>
      <c r="O38" s="194">
        <f>IF('[1]Overall Finish'!L67="","",N38+'[1]Overall Finish'!L67)</f>
        <v>0.16189814814814815</v>
      </c>
      <c r="P38" s="194">
        <f>IF('[1]Overall Finish'!M67="","",O38+'[1]Overall Finish'!M67)</f>
        <v>0.19328125000000002</v>
      </c>
      <c r="Q38" s="194">
        <f>IF('[1]Overall Finish'!N67="","",P38+'[1]Overall Finish'!N67)</f>
        <v>0.22692129629629632</v>
      </c>
      <c r="R38" s="194">
        <f>IF('[1]Overall Finish'!O67="","",Q38+'[1]Overall Finish'!O67)</f>
        <v>0.26245138888888891</v>
      </c>
      <c r="S38" s="194">
        <f>IF('[1]Overall Finish'!P67="","",R38+'[1]Overall Finish'!P67)</f>
        <v>0.27989004629629632</v>
      </c>
      <c r="T38" s="194">
        <f>IF('[1]Overall Finish'!Q67="","",S38+'[1]Overall Finish'!Q67)</f>
        <v>0.30665162037037041</v>
      </c>
      <c r="U38" s="194">
        <f>IF('[1]Overall Finish'!R67="","",T38+'[1]Overall Finish'!R67)</f>
        <v>0.34116550925925931</v>
      </c>
      <c r="V38" s="149">
        <f>IF('[1]Overall Finish'!S67="","",U38+'[1]Overall Finish'!S67)</f>
        <v>0.37286921296296305</v>
      </c>
      <c r="W38" s="194">
        <f>IF('[1]Overall Finish'!T67="","",V38+'[1]Overall Finish'!T67)</f>
        <v>0.40479282407407413</v>
      </c>
      <c r="X38" s="194">
        <f>IF('[1]Overall Finish'!U67="","",W38+'[1]Overall Finish'!U67)</f>
        <v>0.43370833333333336</v>
      </c>
      <c r="Y38" s="194">
        <f>IF('[1]Overall Finish'!V67="","",X38+'[1]Overall Finish'!V67)</f>
        <v>0.45482638888888893</v>
      </c>
      <c r="Z38" s="194">
        <f>IF('[1]Overall Finish'!W67="","",Y38+'[1]Overall Finish'!W67)</f>
        <v>0.4822731481481482</v>
      </c>
      <c r="AA38" s="194" t="str">
        <f>IF('[1]Overall Finish'!X67="","",Z38+'[1]Overall Finish'!X67)</f>
        <v/>
      </c>
      <c r="AB38" s="194" t="str">
        <f>IF('[1]Overall Finish'!Y67="","",AA38+'[1]Overall Finish'!Y67)</f>
        <v/>
      </c>
      <c r="AC38" s="194" t="str">
        <f>IF('[1]Overall Finish'!Z67="","",AB38+'[1]Overall Finish'!Z67)</f>
        <v/>
      </c>
      <c r="AD38" s="194" t="str">
        <f>IF('[1]Overall Finish'!AA67="","",AC38+'[1]Overall Finish'!AA67)</f>
        <v/>
      </c>
      <c r="AE38" s="194" t="str">
        <f>IF('[1]Overall Finish'!AB67="","",AD38+'[1]Overall Finish'!AB67)</f>
        <v/>
      </c>
      <c r="AF38" s="194" t="str">
        <f>IF('[1]Overall Finish'!AC67="","",AE38+'[1]Overall Finish'!AC67)</f>
        <v/>
      </c>
      <c r="AG38" s="194" t="str">
        <f>IF('[1]Overall Finish'!AD67="","",AF38+'[1]Overall Finish'!AD67)</f>
        <v/>
      </c>
      <c r="AH38" s="194" t="str">
        <f>IF('[1]Overall Finish'!AE67="","",AG38+'[1]Overall Finish'!AE67)</f>
        <v/>
      </c>
      <c r="AI38" s="194" t="str">
        <f>IF('[1]Overall Finish'!AF67="","",AH38+'[1]Overall Finish'!AF67)</f>
        <v/>
      </c>
      <c r="AJ38" s="194" t="str">
        <f>IF('[1]Overall Finish'!AG67="","",AI38+'[1]Overall Finish'!AG67)</f>
        <v/>
      </c>
      <c r="AK38" s="149" t="str">
        <f>IF('[1]Overall Finish'!AH67="","",AJ38+'[1]Overall Finish'!AH67)</f>
        <v/>
      </c>
      <c r="AL38" s="194" t="str">
        <f>IF('[1]Overall Finish'!AI67="","",AK38+'[1]Overall Finish'!AI67)</f>
        <v/>
      </c>
      <c r="AM38" s="194" t="str">
        <f>IF('[1]Overall Finish'!AJ67="","",AL38+'[1]Overall Finish'!AJ67)</f>
        <v/>
      </c>
      <c r="AN38" s="194" t="str">
        <f>IF('[1]Overall Finish'!AK67="","",AM38+'[1]Overall Finish'!AK67)</f>
        <v/>
      </c>
      <c r="AO38" s="194" t="str">
        <f>IF('[1]Overall Finish'!AL67="","",AN38+'[1]Overall Finish'!AL67)</f>
        <v/>
      </c>
      <c r="AP38" s="194" t="str">
        <f>IF('[1]Overall Finish'!AM67="","",AO38+'[1]Overall Finish'!AM67)</f>
        <v/>
      </c>
      <c r="AQ38" s="194" t="str">
        <f>IF('[1]Overall Finish'!AN67="","",AP38+'[1]Overall Finish'!AN67)</f>
        <v/>
      </c>
      <c r="AR38" s="194" t="str">
        <f>IF('[1]Overall Finish'!AO67="","",AQ38+'[1]Overall Finish'!AO67)</f>
        <v/>
      </c>
      <c r="AS38" s="194" t="str">
        <f>IF('[1]Overall Finish'!AP67="","",AR38+'[1]Overall Finish'!AP67)</f>
        <v/>
      </c>
      <c r="AT38" s="194" t="str">
        <f>IF('[1]Overall Finish'!AQ67="","",AS38+'[1]Overall Finish'!AQ67)</f>
        <v/>
      </c>
      <c r="AU38" s="194" t="str">
        <f>IF('[1]Overall Finish'!AR67="","",AT38+'[1]Overall Finish'!AR67)</f>
        <v/>
      </c>
      <c r="AV38" s="194" t="str">
        <f>IF('[1]Overall Finish'!AS67="","",AU38+'[1]Overall Finish'!AS67)</f>
        <v/>
      </c>
      <c r="AW38" s="194" t="str">
        <f>IF('[1]Overall Finish'!AT67="","",AV38+'[1]Overall Finish'!AT67)</f>
        <v/>
      </c>
      <c r="AX38" s="154">
        <f t="shared" si="1"/>
        <v>42</v>
      </c>
      <c r="AY38" s="154">
        <v>19</v>
      </c>
      <c r="AZ38" s="158">
        <f t="shared" si="2"/>
        <v>63.333333333333336</v>
      </c>
      <c r="BA38" s="154"/>
      <c r="BB38" s="154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54"/>
      <c r="BO38" s="154"/>
      <c r="BP38" s="190">
        <f t="shared" si="4"/>
        <v>63.333333333333336</v>
      </c>
    </row>
    <row r="39" spans="1:68" x14ac:dyDescent="0.25">
      <c r="A39" s="188">
        <v>5</v>
      </c>
      <c r="B39" s="193">
        <v>48</v>
      </c>
      <c r="C39" s="188" t="s">
        <v>224</v>
      </c>
      <c r="D39" s="188" t="s">
        <v>223</v>
      </c>
      <c r="E39" s="152">
        <f t="shared" si="3"/>
        <v>70</v>
      </c>
      <c r="F39" s="193">
        <v>21</v>
      </c>
      <c r="G39" s="193">
        <v>0</v>
      </c>
      <c r="H39" s="188" t="s">
        <v>1636</v>
      </c>
      <c r="I39" s="194">
        <f>IF('[1]Overall Finish'!F6="","",H39+'[1]Overall Finish'!F6)</f>
        <v>2.272800925925926E-2</v>
      </c>
      <c r="J39" s="194">
        <f>IF('[1]Overall Finish'!G6="","",I39+'[1]Overall Finish'!G6)</f>
        <v>3.3819444444444444E-2</v>
      </c>
      <c r="K39" s="194">
        <f>IF('[1]Overall Finish'!H6="","",J39+'[1]Overall Finish'!H6)</f>
        <v>4.4986111111111109E-2</v>
      </c>
      <c r="L39" s="194">
        <f>IF('[1]Overall Finish'!I6="","",K39+'[1]Overall Finish'!I6)</f>
        <v>5.6302083333333329E-2</v>
      </c>
      <c r="M39" s="194">
        <f>IF('[1]Overall Finish'!J6="","",L39+'[1]Overall Finish'!J6)</f>
        <v>6.7557870370370365E-2</v>
      </c>
      <c r="N39" s="194">
        <f>IF('[1]Overall Finish'!K6="","",M39+'[1]Overall Finish'!K6)</f>
        <v>7.8756944444444435E-2</v>
      </c>
      <c r="O39" s="194">
        <f>IF('[1]Overall Finish'!L6="","",N39+'[1]Overall Finish'!L6)</f>
        <v>9.0047453703703692E-2</v>
      </c>
      <c r="P39" s="194">
        <f>IF('[1]Overall Finish'!M6="","",O39+'[1]Overall Finish'!M6)</f>
        <v>0.10152893518518517</v>
      </c>
      <c r="Q39" s="194">
        <f>IF('[1]Overall Finish'!N6="","",P39+'[1]Overall Finish'!N6)</f>
        <v>0.11309722222222221</v>
      </c>
      <c r="R39" s="194">
        <f>IF('[1]Overall Finish'!O6="","",Q39+'[1]Overall Finish'!O6)</f>
        <v>0.12526041666666665</v>
      </c>
      <c r="S39" s="194">
        <f>IF('[1]Overall Finish'!P6="","",R39+'[1]Overall Finish'!P6)</f>
        <v>0.13723148148148145</v>
      </c>
      <c r="T39" s="194">
        <f>IF('[1]Overall Finish'!Q6="","",S39+'[1]Overall Finish'!Q6)</f>
        <v>0.14893634259259256</v>
      </c>
      <c r="U39" s="194">
        <f>IF('[1]Overall Finish'!R6="","",T39+'[1]Overall Finish'!R6)</f>
        <v>0.16080555555555551</v>
      </c>
      <c r="V39" s="149">
        <f>IF('[1]Overall Finish'!S6="","",U39+'[1]Overall Finish'!S6)</f>
        <v>0.17334722222222218</v>
      </c>
      <c r="W39" s="194">
        <f>IF('[1]Overall Finish'!T6="","",V39+'[1]Overall Finish'!T6)</f>
        <v>0.18555439814814811</v>
      </c>
      <c r="X39" s="194">
        <f>IF('[1]Overall Finish'!U6="","",W39+'[1]Overall Finish'!U6)</f>
        <v>0.19903472222222218</v>
      </c>
      <c r="Y39" s="194">
        <f>IF('[1]Overall Finish'!V6="","",X39+'[1]Overall Finish'!V6)</f>
        <v>0.21139236111111107</v>
      </c>
      <c r="Z39" s="194">
        <f>IF('[1]Overall Finish'!W6="","",Y39+'[1]Overall Finish'!W6)</f>
        <v>0.223349537037037</v>
      </c>
      <c r="AA39" s="194">
        <f>IF('[1]Overall Finish'!X6="","",Z39+'[1]Overall Finish'!X6)</f>
        <v>0.2353043981481481</v>
      </c>
      <c r="AB39" s="194">
        <f>IF('[1]Overall Finish'!Y6="","",AA39+'[1]Overall Finish'!Y6)</f>
        <v>0.24759490740740736</v>
      </c>
      <c r="AC39" s="194">
        <f>IF('[1]Overall Finish'!Z6="","",AB39+'[1]Overall Finish'!Z6)</f>
        <v>0.26173495370370364</v>
      </c>
      <c r="AD39" s="194">
        <f>IF('[1]Overall Finish'!AA6="","",AC39+'[1]Overall Finish'!AA6)</f>
        <v>0.27441898148148142</v>
      </c>
      <c r="AE39" s="194">
        <f>IF('[1]Overall Finish'!AB6="","",AD39+'[1]Overall Finish'!AB6)</f>
        <v>0.2867951388888888</v>
      </c>
      <c r="AF39" s="194">
        <f>IF('[1]Overall Finish'!AC6="","",AE39+'[1]Overall Finish'!AC6)</f>
        <v>0.29943055555555548</v>
      </c>
      <c r="AG39" s="194">
        <f>IF('[1]Overall Finish'!AD6="","",AF39+'[1]Overall Finish'!AD6)</f>
        <v>0.31262847222222212</v>
      </c>
      <c r="AH39" s="194">
        <f>IF('[1]Overall Finish'!AE6="","",AG39+'[1]Overall Finish'!AE6)</f>
        <v>0.32524652777777768</v>
      </c>
      <c r="AI39" s="194">
        <f>IF('[1]Overall Finish'!AF6="","",AH39+'[1]Overall Finish'!AF6)</f>
        <v>0.3383726851851851</v>
      </c>
      <c r="AJ39" s="194">
        <f>IF('[1]Overall Finish'!AG6="","",AI39+'[1]Overall Finish'!AG6)</f>
        <v>0.35129861111111105</v>
      </c>
      <c r="AK39" s="149">
        <f>IF('[1]Overall Finish'!AH6="","",AJ39+'[1]Overall Finish'!AH6)</f>
        <v>0.36572800925925919</v>
      </c>
      <c r="AL39" s="194">
        <f>IF('[1]Overall Finish'!AI6="","",AK39+'[1]Overall Finish'!AI6)</f>
        <v>0.37941319444444438</v>
      </c>
      <c r="AM39" s="194">
        <f>IF('[1]Overall Finish'!AJ6="","",AL39+'[1]Overall Finish'!AJ6)</f>
        <v>0.39320486111111103</v>
      </c>
      <c r="AN39" s="194">
        <f>IF('[1]Overall Finish'!AK6="","",AM39+'[1]Overall Finish'!AK6)</f>
        <v>0.40765972222222213</v>
      </c>
      <c r="AO39" s="194">
        <f>IF('[1]Overall Finish'!AL6="","",AN39+'[1]Overall Finish'!AL6)</f>
        <v>0.42168981481481471</v>
      </c>
      <c r="AP39" s="194">
        <f>IF('[1]Overall Finish'!AM6="","",AO39+'[1]Overall Finish'!AM6)</f>
        <v>0.43571990740740729</v>
      </c>
      <c r="AQ39" s="194">
        <f>IF('[1]Overall Finish'!AN6="","",AP39+'[1]Overall Finish'!AN6)</f>
        <v>0.45016782407407396</v>
      </c>
      <c r="AR39" s="194">
        <f>IF('[1]Overall Finish'!AO6="","",AQ39+'[1]Overall Finish'!AO6)</f>
        <v>0.46433680555555545</v>
      </c>
      <c r="AS39" s="194" t="str">
        <f>IF('[1]Overall Finish'!AP6="","",AR39+'[1]Overall Finish'!AP6)</f>
        <v/>
      </c>
      <c r="AT39" s="194" t="str">
        <f>IF('[1]Overall Finish'!AQ6="","",AS39+'[1]Overall Finish'!AQ6)</f>
        <v/>
      </c>
      <c r="AU39" s="194" t="str">
        <f>IF('[1]Overall Finish'!AR6="","",AT39+'[1]Overall Finish'!AR6)</f>
        <v/>
      </c>
      <c r="AV39" s="194" t="str">
        <f>IF('[1]Overall Finish'!AS6="","",AU39+'[1]Overall Finish'!AS6)</f>
        <v/>
      </c>
      <c r="AW39" s="194" t="str">
        <f>IF('[1]Overall Finish'!AT6="","",AV39+'[1]Overall Finish'!AT6)</f>
        <v/>
      </c>
      <c r="AX39" s="154">
        <f t="shared" si="1"/>
        <v>42</v>
      </c>
      <c r="AY39" s="154">
        <v>37</v>
      </c>
      <c r="AZ39" s="158">
        <f t="shared" si="2"/>
        <v>123.33333333333333</v>
      </c>
      <c r="BA39" s="154"/>
      <c r="BB39" s="154"/>
      <c r="BC39" s="181" t="s">
        <v>1668</v>
      </c>
      <c r="BD39" s="181" t="s">
        <v>1525</v>
      </c>
      <c r="BE39" s="181" t="s">
        <v>1669</v>
      </c>
      <c r="BF39" s="181" t="s">
        <v>1670</v>
      </c>
      <c r="BG39" s="181" t="s">
        <v>1671</v>
      </c>
      <c r="BH39" s="181" t="s">
        <v>1672</v>
      </c>
      <c r="BI39" s="181" t="s">
        <v>1673</v>
      </c>
      <c r="BJ39" s="181" t="s">
        <v>1674</v>
      </c>
      <c r="BK39" s="188"/>
      <c r="BL39" s="188"/>
      <c r="BM39" s="188"/>
      <c r="BN39" s="154">
        <f>COUNTA(BC39:BM39)</f>
        <v>8</v>
      </c>
      <c r="BO39" s="154">
        <v>8</v>
      </c>
      <c r="BP39" s="190">
        <f t="shared" si="4"/>
        <v>131.33333333333331</v>
      </c>
    </row>
    <row r="40" spans="1:68" x14ac:dyDescent="0.25">
      <c r="A40" s="188">
        <v>76</v>
      </c>
      <c r="B40" s="193">
        <v>49</v>
      </c>
      <c r="C40" s="188" t="s">
        <v>343</v>
      </c>
      <c r="D40" s="188" t="s">
        <v>342</v>
      </c>
      <c r="E40" s="152">
        <f t="shared" si="3"/>
        <v>31</v>
      </c>
      <c r="F40" s="193">
        <v>9</v>
      </c>
      <c r="G40" s="193">
        <v>1</v>
      </c>
      <c r="H40" s="188" t="s">
        <v>1675</v>
      </c>
      <c r="I40" s="194">
        <f>IF('[1]Overall Finish'!F77="","",H40+'[1]Overall Finish'!F77)</f>
        <v>3.9876157407407409E-2</v>
      </c>
      <c r="J40" s="194">
        <f>IF('[1]Overall Finish'!G77="","",I40+'[1]Overall Finish'!G77)</f>
        <v>6.2739583333333335E-2</v>
      </c>
      <c r="K40" s="194">
        <f>IF('[1]Overall Finish'!H77="","",J40+'[1]Overall Finish'!H77)</f>
        <v>8.6709490740740747E-2</v>
      </c>
      <c r="L40" s="194">
        <f>IF('[1]Overall Finish'!I77="","",K40+'[1]Overall Finish'!I77)</f>
        <v>0.11217245370370371</v>
      </c>
      <c r="M40" s="194">
        <f>IF('[1]Overall Finish'!J77="","",L40+'[1]Overall Finish'!J77)</f>
        <v>0.1398564814814815</v>
      </c>
      <c r="N40" s="194">
        <f>IF('[1]Overall Finish'!K77="","",M40+'[1]Overall Finish'!K77)</f>
        <v>0.17069444444444445</v>
      </c>
      <c r="O40" s="194">
        <f>IF('[1]Overall Finish'!L77="","",N40+'[1]Overall Finish'!L77)</f>
        <v>0.20238773148148148</v>
      </c>
      <c r="P40" s="194">
        <f>IF('[1]Overall Finish'!M77="","",O40+'[1]Overall Finish'!M77)</f>
        <v>0.23710995370370369</v>
      </c>
      <c r="Q40" s="194">
        <f>IF('[1]Overall Finish'!N77="","",P40+'[1]Overall Finish'!N77)</f>
        <v>0.26914583333333331</v>
      </c>
      <c r="R40" s="194">
        <f>IF('[1]Overall Finish'!O77="","",Q40+'[1]Overall Finish'!O77)</f>
        <v>0.30678587962962961</v>
      </c>
      <c r="S40" s="194">
        <f>IF('[1]Overall Finish'!P77="","",R40+'[1]Overall Finish'!P77)</f>
        <v>0.34949074074074071</v>
      </c>
      <c r="T40" s="194">
        <f>IF('[1]Overall Finish'!Q77="","",S40+'[1]Overall Finish'!Q77)</f>
        <v>0.39456249999999998</v>
      </c>
      <c r="U40" s="194">
        <f>IF('[1]Overall Finish'!R77="","",T40+'[1]Overall Finish'!R77)</f>
        <v>0.42650694444444442</v>
      </c>
      <c r="V40" s="149">
        <f>IF('[1]Overall Finish'!S77="","",U40+'[1]Overall Finish'!S77)</f>
        <v>0.47178819444444442</v>
      </c>
      <c r="W40" s="194" t="str">
        <f>IF('[1]Overall Finish'!T77="","",V40+'[1]Overall Finish'!T77)</f>
        <v/>
      </c>
      <c r="X40" s="194" t="str">
        <f>IF('[1]Overall Finish'!U77="","",W40+'[1]Overall Finish'!U77)</f>
        <v/>
      </c>
      <c r="Y40" s="194" t="str">
        <f>IF('[1]Overall Finish'!V77="","",X40+'[1]Overall Finish'!V77)</f>
        <v/>
      </c>
      <c r="Z40" s="194" t="str">
        <f>IF('[1]Overall Finish'!W77="","",Y40+'[1]Overall Finish'!W77)</f>
        <v/>
      </c>
      <c r="AA40" s="194" t="str">
        <f>IF('[1]Overall Finish'!X77="","",Z40+'[1]Overall Finish'!X77)</f>
        <v/>
      </c>
      <c r="AB40" s="194" t="str">
        <f>IF('[1]Overall Finish'!Y77="","",AA40+'[1]Overall Finish'!Y77)</f>
        <v/>
      </c>
      <c r="AC40" s="194" t="str">
        <f>IF('[1]Overall Finish'!Z77="","",AB40+'[1]Overall Finish'!Z77)</f>
        <v/>
      </c>
      <c r="AD40" s="194" t="str">
        <f>IF('[1]Overall Finish'!AA77="","",AC40+'[1]Overall Finish'!AA77)</f>
        <v/>
      </c>
      <c r="AE40" s="194" t="str">
        <f>IF('[1]Overall Finish'!AB77="","",AD40+'[1]Overall Finish'!AB77)</f>
        <v/>
      </c>
      <c r="AF40" s="194" t="str">
        <f>IF('[1]Overall Finish'!AC77="","",AE40+'[1]Overall Finish'!AC77)</f>
        <v/>
      </c>
      <c r="AG40" s="194" t="str">
        <f>IF('[1]Overall Finish'!AD77="","",AF40+'[1]Overall Finish'!AD77)</f>
        <v/>
      </c>
      <c r="AH40" s="194" t="str">
        <f>IF('[1]Overall Finish'!AE77="","",AG40+'[1]Overall Finish'!AE77)</f>
        <v/>
      </c>
      <c r="AI40" s="194" t="str">
        <f>IF('[1]Overall Finish'!AF77="","",AH40+'[1]Overall Finish'!AF77)</f>
        <v/>
      </c>
      <c r="AJ40" s="194" t="str">
        <f>IF('[1]Overall Finish'!AG77="","",AI40+'[1]Overall Finish'!AG77)</f>
        <v/>
      </c>
      <c r="AK40" s="149" t="str">
        <f>IF('[1]Overall Finish'!AH77="","",AJ40+'[1]Overall Finish'!AH77)</f>
        <v/>
      </c>
      <c r="AL40" s="194" t="str">
        <f>IF('[1]Overall Finish'!AI77="","",AK40+'[1]Overall Finish'!AI77)</f>
        <v/>
      </c>
      <c r="AM40" s="194" t="str">
        <f>IF('[1]Overall Finish'!AJ77="","",AL40+'[1]Overall Finish'!AJ77)</f>
        <v/>
      </c>
      <c r="AN40" s="194" t="str">
        <f>IF('[1]Overall Finish'!AK77="","",AM40+'[1]Overall Finish'!AK77)</f>
        <v/>
      </c>
      <c r="AO40" s="194" t="str">
        <f>IF('[1]Overall Finish'!AL77="","",AN40+'[1]Overall Finish'!AL77)</f>
        <v/>
      </c>
      <c r="AP40" s="194" t="str">
        <f>IF('[1]Overall Finish'!AM77="","",AO40+'[1]Overall Finish'!AM77)</f>
        <v/>
      </c>
      <c r="AQ40" s="194" t="str">
        <f>IF('[1]Overall Finish'!AN77="","",AP40+'[1]Overall Finish'!AN77)</f>
        <v/>
      </c>
      <c r="AR40" s="194" t="str">
        <f>IF('[1]Overall Finish'!AO77="","",AQ40+'[1]Overall Finish'!AO77)</f>
        <v/>
      </c>
      <c r="AS40" s="194" t="str">
        <f>IF('[1]Overall Finish'!AP77="","",AR40+'[1]Overall Finish'!AP77)</f>
        <v/>
      </c>
      <c r="AT40" s="194" t="str">
        <f>IF('[1]Overall Finish'!AQ77="","",AS40+'[1]Overall Finish'!AQ77)</f>
        <v/>
      </c>
      <c r="AU40" s="194" t="str">
        <f>IF('[1]Overall Finish'!AR77="","",AT40+'[1]Overall Finish'!AR77)</f>
        <v/>
      </c>
      <c r="AV40" s="194" t="str">
        <f>IF('[1]Overall Finish'!AS77="","",AU40+'[1]Overall Finish'!AS77)</f>
        <v/>
      </c>
      <c r="AW40" s="194" t="str">
        <f>IF('[1]Overall Finish'!AT77="","",AV40+'[1]Overall Finish'!AT77)</f>
        <v/>
      </c>
      <c r="AX40" s="154">
        <f t="shared" si="1"/>
        <v>42</v>
      </c>
      <c r="AY40" s="154">
        <v>15</v>
      </c>
      <c r="AZ40" s="158">
        <f t="shared" si="2"/>
        <v>50</v>
      </c>
      <c r="BA40" s="195">
        <v>0.47178819444444442</v>
      </c>
      <c r="BB40" s="195"/>
      <c r="BC40" s="168">
        <v>9.78125E-3</v>
      </c>
      <c r="BD40" s="168">
        <v>9.6273148148148142E-3</v>
      </c>
      <c r="BE40" s="174">
        <f>BA40+BC40+BD40</f>
        <v>0.49119675925925926</v>
      </c>
      <c r="BF40" s="188"/>
      <c r="BG40" s="188"/>
      <c r="BH40" s="188"/>
      <c r="BI40" s="188"/>
      <c r="BJ40" s="188"/>
      <c r="BK40" s="188"/>
      <c r="BL40" s="188"/>
      <c r="BM40" s="188"/>
      <c r="BN40" s="154"/>
      <c r="BO40" s="154"/>
      <c r="BP40" s="190">
        <f t="shared" si="4"/>
        <v>50</v>
      </c>
    </row>
    <row r="41" spans="1:68" x14ac:dyDescent="0.25">
      <c r="A41" s="188">
        <v>57</v>
      </c>
      <c r="B41" s="193">
        <v>50</v>
      </c>
      <c r="C41" s="188" t="s">
        <v>320</v>
      </c>
      <c r="D41" s="188" t="s">
        <v>319</v>
      </c>
      <c r="E41" s="152">
        <f t="shared" si="3"/>
        <v>38.999996666666661</v>
      </c>
      <c r="F41" s="193">
        <v>11</v>
      </c>
      <c r="G41" s="193">
        <v>2.3333300000000001</v>
      </c>
      <c r="H41" s="188" t="s">
        <v>1690</v>
      </c>
      <c r="I41" s="194">
        <f>IF('[1]Overall Finish'!F58="","",H41+'[1]Overall Finish'!F58)</f>
        <v>2.6016203703703701E-2</v>
      </c>
      <c r="J41" s="194">
        <f>IF('[1]Overall Finish'!G58="","",I41+'[1]Overall Finish'!G58)</f>
        <v>3.9487268518518519E-2</v>
      </c>
      <c r="K41" s="194">
        <f>IF('[1]Overall Finish'!H58="","",J41+'[1]Overall Finish'!H58)</f>
        <v>5.6277777777777774E-2</v>
      </c>
      <c r="L41" s="194">
        <f>IF('[1]Overall Finish'!I58="","",K41+'[1]Overall Finish'!I58)</f>
        <v>7.7028935185185179E-2</v>
      </c>
      <c r="M41" s="194">
        <f>IF('[1]Overall Finish'!J58="","",L41+'[1]Overall Finish'!J58)</f>
        <v>9.9701388888888881E-2</v>
      </c>
      <c r="N41" s="194">
        <f>IF('[1]Overall Finish'!K58="","",M41+'[1]Overall Finish'!K58)</f>
        <v>0.12353472222222221</v>
      </c>
      <c r="O41" s="194">
        <f>IF('[1]Overall Finish'!L58="","",N41+'[1]Overall Finish'!L58)</f>
        <v>0.15588425925925925</v>
      </c>
      <c r="P41" s="194">
        <f>IF('[1]Overall Finish'!M58="","",O41+'[1]Overall Finish'!M58)</f>
        <v>0.1801574074074074</v>
      </c>
      <c r="Q41" s="194">
        <f>IF('[1]Overall Finish'!N58="","",P41+'[1]Overall Finish'!N58)</f>
        <v>0.20335185185185184</v>
      </c>
      <c r="R41" s="194">
        <f>IF('[1]Overall Finish'!O58="","",Q41+'[1]Overall Finish'!O58)</f>
        <v>0.22742708333333334</v>
      </c>
      <c r="S41" s="194">
        <f>IF('[1]Overall Finish'!P58="","",R41+'[1]Overall Finish'!P58)</f>
        <v>0.2538900462962963</v>
      </c>
      <c r="T41" s="194">
        <f>IF('[1]Overall Finish'!Q58="","",S41+'[1]Overall Finish'!Q58)</f>
        <v>0.27794444444444444</v>
      </c>
      <c r="U41" s="194">
        <f>IF('[1]Overall Finish'!R58="","",T41+'[1]Overall Finish'!R58)</f>
        <v>0.30499537037037039</v>
      </c>
      <c r="V41" s="149">
        <f>IF('[1]Overall Finish'!S58="","",U41+'[1]Overall Finish'!S58)</f>
        <v>0.33127199074074076</v>
      </c>
      <c r="W41" s="194">
        <f>IF('[1]Overall Finish'!T58="","",V41+'[1]Overall Finish'!T58)</f>
        <v>0.35859606481481482</v>
      </c>
      <c r="X41" s="194">
        <f>IF('[1]Overall Finish'!U58="","",W41+'[1]Overall Finish'!U58)</f>
        <v>0.38538541666666665</v>
      </c>
      <c r="Y41" s="194">
        <f>IF('[1]Overall Finish'!V58="","",X41+'[1]Overall Finish'!V58)</f>
        <v>0.41047685185185184</v>
      </c>
      <c r="Z41" s="194">
        <f>IF('[1]Overall Finish'!W58="","",Y41+'[1]Overall Finish'!W58)</f>
        <v>0.43399884259259258</v>
      </c>
      <c r="AA41" s="194">
        <f>IF('[1]Overall Finish'!X58="","",Z41+'[1]Overall Finish'!X58)</f>
        <v>0.45132407407407404</v>
      </c>
      <c r="AB41" s="194">
        <f>IF('[1]Overall Finish'!Y58="","",AA41+'[1]Overall Finish'!Y58)</f>
        <v>0.47556365740740736</v>
      </c>
      <c r="AC41" s="194" t="str">
        <f>IF('[1]Overall Finish'!AX58="","",AB41+'[1]Overall Finish'!AX58)</f>
        <v/>
      </c>
      <c r="AD41" s="194" t="str">
        <f>IF('[1]Overall Finish'!AA58="","",AC41+'[1]Overall Finish'!AA58)</f>
        <v/>
      </c>
      <c r="AE41" s="194" t="str">
        <f>IF('[1]Overall Finish'!AB58="","",AD41+'[1]Overall Finish'!AB58)</f>
        <v/>
      </c>
      <c r="AF41" s="194" t="str">
        <f>IF('[1]Overall Finish'!AC58="","",AE41+'[1]Overall Finish'!AC58)</f>
        <v/>
      </c>
      <c r="AG41" s="194" t="str">
        <f>IF('[1]Overall Finish'!AD58="","",AF41+'[1]Overall Finish'!AD58)</f>
        <v/>
      </c>
      <c r="AH41" s="194" t="str">
        <f>IF('[1]Overall Finish'!AE58="","",AG41+'[1]Overall Finish'!AE58)</f>
        <v/>
      </c>
      <c r="AI41" s="194" t="str">
        <f>IF('[1]Overall Finish'!AF58="","",AH41+'[1]Overall Finish'!AF58)</f>
        <v/>
      </c>
      <c r="AJ41" s="194" t="str">
        <f>IF('[1]Overall Finish'!AG58="","",AI41+'[1]Overall Finish'!AG58)</f>
        <v/>
      </c>
      <c r="AK41" s="149" t="str">
        <f>IF('[1]Overall Finish'!AH58="","",AJ41+'[1]Overall Finish'!AH58)</f>
        <v/>
      </c>
      <c r="AL41" s="194" t="str">
        <f>IF('[1]Overall Finish'!AI58="","",AK41+'[1]Overall Finish'!AI58)</f>
        <v/>
      </c>
      <c r="AM41" s="194" t="str">
        <f>IF('[1]Overall Finish'!AJ58="","",AL41+'[1]Overall Finish'!AJ58)</f>
        <v/>
      </c>
      <c r="AN41" s="194" t="str">
        <f>IF('[1]Overall Finish'!AK58="","",AM41+'[1]Overall Finish'!AK58)</f>
        <v/>
      </c>
      <c r="AO41" s="194" t="str">
        <f>IF('[1]Overall Finish'!AL58="","",AN41+'[1]Overall Finish'!AL58)</f>
        <v/>
      </c>
      <c r="AP41" s="194" t="str">
        <f>IF('[1]Overall Finish'!AM58="","",AO41+'[1]Overall Finish'!AM58)</f>
        <v/>
      </c>
      <c r="AQ41" s="194" t="str">
        <f>IF('[1]Overall Finish'!AN58="","",AP41+'[1]Overall Finish'!AN58)</f>
        <v/>
      </c>
      <c r="AR41" s="194" t="str">
        <f>IF('[1]Overall Finish'!AO58="","",AQ41+'[1]Overall Finish'!AO58)</f>
        <v/>
      </c>
      <c r="AS41" s="194" t="str">
        <f>IF('[1]Overall Finish'!AP58="","",AR41+'[1]Overall Finish'!AP58)</f>
        <v/>
      </c>
      <c r="AT41" s="194" t="str">
        <f>IF('[1]Overall Finish'!AQ58="","",AS41+'[1]Overall Finish'!AQ58)</f>
        <v/>
      </c>
      <c r="AU41" s="194" t="str">
        <f>IF('[1]Overall Finish'!AR58="","",AT41+'[1]Overall Finish'!AR58)</f>
        <v/>
      </c>
      <c r="AV41" s="194" t="str">
        <f>IF('[1]Overall Finish'!AS58="","",AU41+'[1]Overall Finish'!AS58)</f>
        <v/>
      </c>
      <c r="AW41" s="194" t="str">
        <f>IF('[1]Overall Finish'!AT58="","",AV41+'[1]Overall Finish'!AT58)</f>
        <v/>
      </c>
      <c r="AX41" s="154">
        <f t="shared" si="1"/>
        <v>42</v>
      </c>
      <c r="AY41" s="154">
        <v>21</v>
      </c>
      <c r="AZ41" s="158">
        <f t="shared" si="2"/>
        <v>70</v>
      </c>
      <c r="BA41" s="154"/>
      <c r="BB41" s="154"/>
      <c r="BC41" s="151">
        <v>6.4756944444444436E-3</v>
      </c>
      <c r="BD41" s="151">
        <v>4.8773148148148152E-3</v>
      </c>
      <c r="BE41" s="151">
        <v>4.7627314814814815E-3</v>
      </c>
      <c r="BF41" s="181" t="s">
        <v>1613</v>
      </c>
      <c r="BG41" s="181" t="s">
        <v>1021</v>
      </c>
      <c r="BH41" s="188"/>
      <c r="BI41" s="188"/>
      <c r="BJ41" s="188"/>
      <c r="BK41" s="188"/>
      <c r="BL41" s="188"/>
      <c r="BM41" s="188"/>
      <c r="BN41" s="154">
        <f>COUNTA(BC41:BM41)</f>
        <v>5</v>
      </c>
      <c r="BO41" s="154">
        <v>5</v>
      </c>
      <c r="BP41" s="190">
        <f t="shared" si="4"/>
        <v>75</v>
      </c>
    </row>
    <row r="42" spans="1:68" x14ac:dyDescent="0.25">
      <c r="A42" s="188">
        <v>40</v>
      </c>
      <c r="B42" s="193">
        <v>51</v>
      </c>
      <c r="C42" s="188" t="s">
        <v>285</v>
      </c>
      <c r="D42" s="188" t="s">
        <v>284</v>
      </c>
      <c r="E42" s="152">
        <f t="shared" si="3"/>
        <v>56.166663333333332</v>
      </c>
      <c r="F42" s="193">
        <v>16</v>
      </c>
      <c r="G42" s="193">
        <v>2.8333300000000001</v>
      </c>
      <c r="H42" s="188" t="s">
        <v>1709</v>
      </c>
      <c r="I42" s="194">
        <f>IF('[1]Overall Finish'!F41="","",H42+'[1]Overall Finish'!F41)</f>
        <v>2.7998842592592589E-2</v>
      </c>
      <c r="J42" s="194">
        <f>IF('[1]Overall Finish'!G41="","",I42+'[1]Overall Finish'!G41)</f>
        <v>4.4182870370370372E-2</v>
      </c>
      <c r="K42" s="194">
        <f>IF('[1]Overall Finish'!H41="","",J42+'[1]Overall Finish'!H41)</f>
        <v>5.758564814814815E-2</v>
      </c>
      <c r="L42" s="194">
        <f>IF('[1]Overall Finish'!I41="","",K42+'[1]Overall Finish'!I41)</f>
        <v>7.1517361111111108E-2</v>
      </c>
      <c r="M42" s="194">
        <f>IF('[1]Overall Finish'!J41="","",L42+'[1]Overall Finish'!J41)</f>
        <v>8.7339120370370366E-2</v>
      </c>
      <c r="N42" s="194">
        <f>IF('[1]Overall Finish'!K41="","",M42+'[1]Overall Finish'!K41)</f>
        <v>0.10200925925925926</v>
      </c>
      <c r="O42" s="194">
        <f>IF('[1]Overall Finish'!L41="","",N42+'[1]Overall Finish'!L41)</f>
        <v>0.11756018518518518</v>
      </c>
      <c r="P42" s="194">
        <f>IF('[1]Overall Finish'!M41="","",O42+'[1]Overall Finish'!M41)</f>
        <v>0.13323842592592594</v>
      </c>
      <c r="Q42" s="194">
        <f>IF('[1]Overall Finish'!N41="","",P42+'[1]Overall Finish'!N41)</f>
        <v>0.14645138888888889</v>
      </c>
      <c r="R42" s="194">
        <f>IF('[1]Overall Finish'!O41="","",Q42+'[1]Overall Finish'!O41)</f>
        <v>0.16022337962962963</v>
      </c>
      <c r="S42" s="194">
        <f>IF('[1]Overall Finish'!P41="","",R42+'[1]Overall Finish'!P41)</f>
        <v>0.17598379629629629</v>
      </c>
      <c r="T42" s="194">
        <f>IF('[1]Overall Finish'!Q41="","",S42+'[1]Overall Finish'!Q41)</f>
        <v>0.18993749999999998</v>
      </c>
      <c r="U42" s="194">
        <f>IF('[1]Overall Finish'!R41="","",T42+'[1]Overall Finish'!R41)</f>
        <v>0.20346296296296296</v>
      </c>
      <c r="V42" s="149">
        <f>IF('[1]Overall Finish'!S41="","",U42+'[1]Overall Finish'!S41)</f>
        <v>0.22192939814814813</v>
      </c>
      <c r="W42" s="194">
        <f>IF('[1]Overall Finish'!T41="","",V42+'[1]Overall Finish'!T41)</f>
        <v>0.23585995370370369</v>
      </c>
      <c r="X42" s="194">
        <f>IF('[1]Overall Finish'!U41="","",W42+'[1]Overall Finish'!U41)</f>
        <v>0.2510324074074074</v>
      </c>
      <c r="Y42" s="194">
        <f>IF('[1]Overall Finish'!V41="","",X42+'[1]Overall Finish'!V41)</f>
        <v>0.27232060185185186</v>
      </c>
      <c r="Z42" s="194">
        <f>IF('[1]Overall Finish'!W41="","",Y42+'[1]Overall Finish'!W41)</f>
        <v>0.30194444444444446</v>
      </c>
      <c r="AA42" s="194">
        <f>IF('[1]Overall Finish'!X41="","",Z42+'[1]Overall Finish'!X41)</f>
        <v>0.33172453703703708</v>
      </c>
      <c r="AB42" s="194">
        <f>IF('[1]Overall Finish'!Y41="","",AA42+'[1]Overall Finish'!Y41)</f>
        <v>0.35206712962962966</v>
      </c>
      <c r="AC42" s="194">
        <f>IF('[1]Overall Finish'!Z41="","",AB42+'[1]Overall Finish'!Z41)</f>
        <v>0.36832060185185189</v>
      </c>
      <c r="AD42" s="194">
        <f>IF('[1]Overall Finish'!AA41="","",AC42+'[1]Overall Finish'!AA41)</f>
        <v>0.38468402777777783</v>
      </c>
      <c r="AE42" s="194">
        <f>IF('[1]Overall Finish'!AB41="","",AD42+'[1]Overall Finish'!AB41)</f>
        <v>0.3999780092592593</v>
      </c>
      <c r="AF42" s="194">
        <f>IF('[1]Overall Finish'!AC41="","",AE42+'[1]Overall Finish'!AC41)</f>
        <v>0.42214814814814822</v>
      </c>
      <c r="AG42" s="194">
        <f>IF('[1]Overall Finish'!AD41="","",AF42+'[1]Overall Finish'!AD41)</f>
        <v>0.4515069444444445</v>
      </c>
      <c r="AH42" s="194" t="str">
        <f>IF('[1]Overall Finish'!AE41="","",AG42+'[1]Overall Finish'!AE41)</f>
        <v/>
      </c>
      <c r="AI42" s="194" t="str">
        <f>IF('[1]Overall Finish'!AF41="","",AH42+'[1]Overall Finish'!AF41)</f>
        <v/>
      </c>
      <c r="AJ42" s="194" t="str">
        <f>IF('[1]Overall Finish'!AG41="","",AI42+'[1]Overall Finish'!AG41)</f>
        <v/>
      </c>
      <c r="AK42" s="149" t="str">
        <f>IF('[1]Overall Finish'!AH41="","",AJ42+'[1]Overall Finish'!AH41)</f>
        <v/>
      </c>
      <c r="AL42" s="194" t="str">
        <f>IF('[1]Overall Finish'!AI41="","",AK42+'[1]Overall Finish'!AI41)</f>
        <v/>
      </c>
      <c r="AM42" s="194" t="str">
        <f>IF('[1]Overall Finish'!AJ41="","",AL42+'[1]Overall Finish'!AJ41)</f>
        <v/>
      </c>
      <c r="AN42" s="194" t="str">
        <f>IF('[1]Overall Finish'!AK41="","",AM42+'[1]Overall Finish'!AK41)</f>
        <v/>
      </c>
      <c r="AO42" s="194" t="str">
        <f>IF('[1]Overall Finish'!AL41="","",AN42+'[1]Overall Finish'!AL41)</f>
        <v/>
      </c>
      <c r="AP42" s="194" t="str">
        <f>IF('[1]Overall Finish'!AM41="","",AO42+'[1]Overall Finish'!AM41)</f>
        <v/>
      </c>
      <c r="AQ42" s="194" t="str">
        <f>IF('[1]Overall Finish'!AN41="","",AP42+'[1]Overall Finish'!AN41)</f>
        <v/>
      </c>
      <c r="AR42" s="194" t="str">
        <f>IF('[1]Overall Finish'!AO41="","",AQ42+'[1]Overall Finish'!AO41)</f>
        <v/>
      </c>
      <c r="AS42" s="194" t="str">
        <f>IF('[1]Overall Finish'!AP41="","",AR42+'[1]Overall Finish'!AP41)</f>
        <v/>
      </c>
      <c r="AT42" s="194" t="str">
        <f>IF('[1]Overall Finish'!AQ41="","",AS42+'[1]Overall Finish'!AQ41)</f>
        <v/>
      </c>
      <c r="AU42" s="194" t="str">
        <f>IF('[1]Overall Finish'!AR41="","",AT42+'[1]Overall Finish'!AR41)</f>
        <v/>
      </c>
      <c r="AV42" s="194" t="str">
        <f>IF('[1]Overall Finish'!AS41="","",AU42+'[1]Overall Finish'!AS41)</f>
        <v/>
      </c>
      <c r="AW42" s="194" t="str">
        <f>IF('[1]Overall Finish'!AT41="","",AV42+'[1]Overall Finish'!AT41)</f>
        <v/>
      </c>
      <c r="AX42" s="154">
        <f t="shared" si="1"/>
        <v>42</v>
      </c>
      <c r="AY42" s="154">
        <v>26</v>
      </c>
      <c r="AZ42" s="158">
        <f t="shared" si="2"/>
        <v>86.666666666666671</v>
      </c>
      <c r="BA42" s="154"/>
      <c r="BB42" s="154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54">
        <f>COUNTA(BC42:BM42)</f>
        <v>0</v>
      </c>
      <c r="BO42" s="154">
        <v>0</v>
      </c>
      <c r="BP42" s="190">
        <f t="shared" si="4"/>
        <v>86.666666666666671</v>
      </c>
    </row>
    <row r="43" spans="1:68" x14ac:dyDescent="0.25">
      <c r="A43" s="188">
        <v>20</v>
      </c>
      <c r="B43" s="193">
        <v>52</v>
      </c>
      <c r="C43" s="188" t="s">
        <v>246</v>
      </c>
      <c r="D43" s="188" t="s">
        <v>245</v>
      </c>
      <c r="E43" s="152">
        <f t="shared" si="3"/>
        <v>53.333333333333336</v>
      </c>
      <c r="F43" s="193">
        <v>16</v>
      </c>
      <c r="G43" s="193">
        <v>0</v>
      </c>
      <c r="H43" s="188" t="s">
        <v>1735</v>
      </c>
      <c r="I43" s="194">
        <f>IF('[1]Overall Finish'!F21="","",H43+'[1]Overall Finish'!F21)</f>
        <v>2.5053240740740737E-2</v>
      </c>
      <c r="J43" s="194">
        <f>IF('[1]Overall Finish'!G21="","",I43+'[1]Overall Finish'!G21)</f>
        <v>3.8589120370370364E-2</v>
      </c>
      <c r="K43" s="194">
        <f>IF('[1]Overall Finish'!H21="","",J43+'[1]Overall Finish'!H21)</f>
        <v>5.1026620370370361E-2</v>
      </c>
      <c r="L43" s="194">
        <f>IF('[1]Overall Finish'!I21="","",K43+'[1]Overall Finish'!I21)</f>
        <v>6.3837962962962957E-2</v>
      </c>
      <c r="M43" s="194">
        <f>IF('[1]Overall Finish'!J21="","",L43+'[1]Overall Finish'!J21)</f>
        <v>7.6646990740740731E-2</v>
      </c>
      <c r="N43" s="194">
        <f>IF('[1]Overall Finish'!K21="","",M43+'[1]Overall Finish'!K21)</f>
        <v>8.987268518518518E-2</v>
      </c>
      <c r="O43" s="194">
        <f>IF('[1]Overall Finish'!L21="","",N43+'[1]Overall Finish'!L21)</f>
        <v>0.10359027777777777</v>
      </c>
      <c r="P43" s="194">
        <f>IF('[1]Overall Finish'!M21="","",O43+'[1]Overall Finish'!M21)</f>
        <v>0.11915393518518518</v>
      </c>
      <c r="Q43" s="194">
        <f>IF('[1]Overall Finish'!N21="","",P43+'[1]Overall Finish'!N21)</f>
        <v>0.13894560185185184</v>
      </c>
      <c r="R43" s="194">
        <f>IF('[1]Overall Finish'!O21="","",Q43+'[1]Overall Finish'!O21)</f>
        <v>0.15981597222222221</v>
      </c>
      <c r="S43" s="194">
        <f>IF('[1]Overall Finish'!P21="","",R43+'[1]Overall Finish'!P21)</f>
        <v>0.18100578703703701</v>
      </c>
      <c r="T43" s="194">
        <f>IF('[1]Overall Finish'!Q21="","",S43+'[1]Overall Finish'!Q21)</f>
        <v>0.20112152777777775</v>
      </c>
      <c r="U43" s="194">
        <f>IF('[1]Overall Finish'!R21="","",T43+'[1]Overall Finish'!R21)</f>
        <v>0.21634490740740739</v>
      </c>
      <c r="V43" s="149">
        <f>IF('[1]Overall Finish'!S21="","",U43+'[1]Overall Finish'!S21)</f>
        <v>0.23141898148148146</v>
      </c>
      <c r="W43" s="194">
        <f>IF('[1]Overall Finish'!T21="","",V43+'[1]Overall Finish'!T21)</f>
        <v>0.2475023148148148</v>
      </c>
      <c r="X43" s="194">
        <f>IF('[1]Overall Finish'!U21="","",W43+'[1]Overall Finish'!U21)</f>
        <v>0.26790625000000001</v>
      </c>
      <c r="Y43" s="194">
        <f>IF('[1]Overall Finish'!V21="","",X43+'[1]Overall Finish'!V21)</f>
        <v>0.28444097222222225</v>
      </c>
      <c r="Z43" s="194">
        <f>IF('[1]Overall Finish'!W21="","",Y43+'[1]Overall Finish'!W21)</f>
        <v>0.30276736111111113</v>
      </c>
      <c r="AA43" s="194">
        <f>IF('[1]Overall Finish'!X21="","",Z43+'[1]Overall Finish'!X21)</f>
        <v>0.31894097222222223</v>
      </c>
      <c r="AB43" s="194">
        <f>IF('[1]Overall Finish'!Y21="","",AA43+'[1]Overall Finish'!Y21)</f>
        <v>0.3342997685185185</v>
      </c>
      <c r="AC43" s="194">
        <f>IF('[1]Overall Finish'!Z21="","",AB43+'[1]Overall Finish'!Z21)</f>
        <v>0.35056365740740741</v>
      </c>
      <c r="AD43" s="194">
        <f>IF('[1]Overall Finish'!AA21="","",AC43+'[1]Overall Finish'!AA21)</f>
        <v>0.37170138888888887</v>
      </c>
      <c r="AE43" s="194">
        <f>IF('[1]Overall Finish'!AB21="","",AD43+'[1]Overall Finish'!AB21)</f>
        <v>0.38782291666666663</v>
      </c>
      <c r="AF43" s="194">
        <f>IF('[1]Overall Finish'!AC21="","",AE43+'[1]Overall Finish'!AC21)</f>
        <v>0.40281828703703698</v>
      </c>
      <c r="AG43" s="194">
        <f>IF('[1]Overall Finish'!AD21="","",AF43+'[1]Overall Finish'!AD21)</f>
        <v>0.41823958333333328</v>
      </c>
      <c r="AH43" s="194">
        <f>IF('[1]Overall Finish'!AE21="","",AG43+'[1]Overall Finish'!AE21)</f>
        <v>0.43436111111111103</v>
      </c>
      <c r="AI43" s="194">
        <f>IF('[1]Overall Finish'!AF21="","",AH43+'[1]Overall Finish'!AF21)</f>
        <v>0.45027083333333323</v>
      </c>
      <c r="AJ43" s="194">
        <f>IF('[1]Overall Finish'!AG21="","",AI43+'[1]Overall Finish'!AG21)</f>
        <v>0.47200347222222211</v>
      </c>
      <c r="AK43" s="149" t="str">
        <f>IF('[1]Overall Finish'!AH21="","",AJ43+'[1]Overall Finish'!AH21)</f>
        <v/>
      </c>
      <c r="AL43" s="194" t="str">
        <f>IF('[1]Overall Finish'!AI21="","",AK43+'[1]Overall Finish'!AI21)</f>
        <v/>
      </c>
      <c r="AM43" s="194" t="str">
        <f>IF('[1]Overall Finish'!AJ21="","",AL43+'[1]Overall Finish'!AJ21)</f>
        <v/>
      </c>
      <c r="AN43" s="194" t="str">
        <f>IF('[1]Overall Finish'!AK21="","",AM43+'[1]Overall Finish'!AK21)</f>
        <v/>
      </c>
      <c r="AO43" s="194" t="str">
        <f>IF('[1]Overall Finish'!AL21="","",AN43+'[1]Overall Finish'!AL21)</f>
        <v/>
      </c>
      <c r="AP43" s="194" t="str">
        <f>IF('[1]Overall Finish'!AM21="","",AO43+'[1]Overall Finish'!AM21)</f>
        <v/>
      </c>
      <c r="AQ43" s="194" t="str">
        <f>IF('[1]Overall Finish'!AN21="","",AP43+'[1]Overall Finish'!AN21)</f>
        <v/>
      </c>
      <c r="AR43" s="194" t="str">
        <f>IF('[1]Overall Finish'!AO21="","",AQ43+'[1]Overall Finish'!AO21)</f>
        <v/>
      </c>
      <c r="AS43" s="194" t="str">
        <f>IF('[1]Overall Finish'!AP21="","",AR43+'[1]Overall Finish'!AP21)</f>
        <v/>
      </c>
      <c r="AT43" s="194" t="str">
        <f>IF('[1]Overall Finish'!AQ21="","",AS43+'[1]Overall Finish'!AQ21)</f>
        <v/>
      </c>
      <c r="AU43" s="194" t="str">
        <f>IF('[1]Overall Finish'!AR21="","",AT43+'[1]Overall Finish'!AR21)</f>
        <v/>
      </c>
      <c r="AV43" s="194" t="str">
        <f>IF('[1]Overall Finish'!AS21="","",AU43+'[1]Overall Finish'!AS21)</f>
        <v/>
      </c>
      <c r="AW43" s="194" t="str">
        <f>IF('[1]Overall Finish'!AT21="","",AV43+'[1]Overall Finish'!AT21)</f>
        <v/>
      </c>
      <c r="AX43" s="154">
        <f t="shared" si="1"/>
        <v>42</v>
      </c>
      <c r="AY43" s="154">
        <v>29</v>
      </c>
      <c r="AZ43" s="158">
        <f t="shared" si="2"/>
        <v>96.666666666666671</v>
      </c>
      <c r="BA43" s="180">
        <f>BC43+BD43+BE43+BF43+AJ43</f>
        <v>0.49511805555555544</v>
      </c>
      <c r="BB43" s="180"/>
      <c r="BC43" s="181" t="s">
        <v>1761</v>
      </c>
      <c r="BD43" s="181" t="s">
        <v>714</v>
      </c>
      <c r="BE43" s="181" t="s">
        <v>1762</v>
      </c>
      <c r="BF43" s="181" t="s">
        <v>1763</v>
      </c>
      <c r="BG43" s="181" t="s">
        <v>1764</v>
      </c>
      <c r="BH43" s="188"/>
      <c r="BI43" s="188"/>
      <c r="BJ43" s="188"/>
      <c r="BK43" s="188"/>
      <c r="BL43" s="188"/>
      <c r="BM43" s="188"/>
      <c r="BN43" s="154">
        <f>COUNTA(BC43:BM43)</f>
        <v>5</v>
      </c>
      <c r="BO43" s="154">
        <v>5</v>
      </c>
      <c r="BP43" s="190">
        <f t="shared" si="4"/>
        <v>101.66666666666667</v>
      </c>
    </row>
    <row r="44" spans="1:68" x14ac:dyDescent="0.25">
      <c r="A44" s="188">
        <v>50</v>
      </c>
      <c r="B44" s="193">
        <v>53</v>
      </c>
      <c r="C44" s="188" t="s">
        <v>258</v>
      </c>
      <c r="D44" s="188" t="s">
        <v>296</v>
      </c>
      <c r="E44" s="152">
        <f t="shared" si="3"/>
        <v>48.999996666666661</v>
      </c>
      <c r="F44" s="193">
        <v>14</v>
      </c>
      <c r="G44" s="193">
        <v>2.3333300000000001</v>
      </c>
      <c r="H44" s="188" t="s">
        <v>1765</v>
      </c>
      <c r="I44" s="194">
        <f>IF('[1]Overall Finish'!F51="","",H44+'[1]Overall Finish'!F51)</f>
        <v>2.3532407407407412E-2</v>
      </c>
      <c r="J44" s="194">
        <f>IF('[1]Overall Finish'!G51="","",I44+'[1]Overall Finish'!G51)</f>
        <v>3.606481481481482E-2</v>
      </c>
      <c r="K44" s="194">
        <f>IF('[1]Overall Finish'!H51="","",J44+'[1]Overall Finish'!H51)</f>
        <v>4.92025462962963E-2</v>
      </c>
      <c r="L44" s="194">
        <f>IF('[1]Overall Finish'!I51="","",K44+'[1]Overall Finish'!I51)</f>
        <v>6.2537037037037044E-2</v>
      </c>
      <c r="M44" s="194">
        <f>IF('[1]Overall Finish'!J51="","",L44+'[1]Overall Finish'!J51)</f>
        <v>7.7938657407407408E-2</v>
      </c>
      <c r="N44" s="194">
        <f>IF('[1]Overall Finish'!K51="","",M44+'[1]Overall Finish'!K51)</f>
        <v>9.4231481481481486E-2</v>
      </c>
      <c r="O44" s="194">
        <f>IF('[1]Overall Finish'!L51="","",N44+'[1]Overall Finish'!L51)</f>
        <v>0.11221296296296297</v>
      </c>
      <c r="P44" s="194">
        <f>IF('[1]Overall Finish'!M51="","",O44+'[1]Overall Finish'!M51)</f>
        <v>0.13252083333333334</v>
      </c>
      <c r="Q44" s="194">
        <f>IF('[1]Overall Finish'!N51="","",P44+'[1]Overall Finish'!N51)</f>
        <v>0.15217361111111111</v>
      </c>
      <c r="R44" s="194">
        <f>IF('[1]Overall Finish'!O51="","",Q44+'[1]Overall Finish'!O51)</f>
        <v>0.17324189814814814</v>
      </c>
      <c r="S44" s="194">
        <f>IF('[1]Overall Finish'!P51="","",R44+'[1]Overall Finish'!P51)</f>
        <v>0.19276736111111109</v>
      </c>
      <c r="T44" s="194">
        <f>IF('[1]Overall Finish'!Q51="","",S44+'[1]Overall Finish'!Q51)</f>
        <v>0.21272569444444442</v>
      </c>
      <c r="U44" s="194">
        <f>IF('[1]Overall Finish'!R51="","",T44+'[1]Overall Finish'!R51)</f>
        <v>0.23440393518518515</v>
      </c>
      <c r="V44" s="149">
        <f>IF('[1]Overall Finish'!S51="","",U44+'[1]Overall Finish'!S51)</f>
        <v>0.25661574074074073</v>
      </c>
      <c r="W44" s="194">
        <f>IF('[1]Overall Finish'!T51="","",V44+'[1]Overall Finish'!T51)</f>
        <v>0.28547916666666667</v>
      </c>
      <c r="X44" s="194">
        <f>IF('[1]Overall Finish'!U51="","",W44+'[1]Overall Finish'!U51)</f>
        <v>0.30509259259259258</v>
      </c>
      <c r="Y44" s="194">
        <f>IF('[1]Overall Finish'!V51="","",X44+'[1]Overall Finish'!V51)</f>
        <v>0.33007407407407408</v>
      </c>
      <c r="Z44" s="194">
        <f>IF('[1]Overall Finish'!W51="","",Y44+'[1]Overall Finish'!W51)</f>
        <v>0.35313078703703704</v>
      </c>
      <c r="AA44" s="194">
        <f>IF('[1]Overall Finish'!X51="","",Z44+'[1]Overall Finish'!X51)</f>
        <v>0.38044328703703706</v>
      </c>
      <c r="AB44" s="194">
        <f>IF('[1]Overall Finish'!Y51="","",AA44+'[1]Overall Finish'!Y51)</f>
        <v>0.40213194444444444</v>
      </c>
      <c r="AC44" s="194">
        <f>IF('[1]Overall Finish'!Z51="","",AB44+'[1]Overall Finish'!Z51)</f>
        <v>0.42544444444444446</v>
      </c>
      <c r="AD44" s="194">
        <f>IF('[1]Overall Finish'!AA51="","",AC44+'[1]Overall Finish'!AA51)</f>
        <v>0.44765162037037037</v>
      </c>
      <c r="AE44" s="194">
        <f>IF('[1]Overall Finish'!AB51="","",AD44+'[1]Overall Finish'!AB51)</f>
        <v>0.46869907407407407</v>
      </c>
      <c r="AF44" s="194" t="str">
        <f>IF('[1]Overall Finish'!AC51="","",AE44+'[1]Overall Finish'!AC51)</f>
        <v/>
      </c>
      <c r="AG44" s="194" t="str">
        <f>IF('[1]Overall Finish'!AD51="","",AF44+'[1]Overall Finish'!AD51)</f>
        <v/>
      </c>
      <c r="AH44" s="194" t="str">
        <f>IF('[1]Overall Finish'!AE51="","",AG44+'[1]Overall Finish'!AE51)</f>
        <v/>
      </c>
      <c r="AI44" s="194" t="str">
        <f>IF('[1]Overall Finish'!AF51="","",AH44+'[1]Overall Finish'!AF51)</f>
        <v/>
      </c>
      <c r="AJ44" s="194" t="str">
        <f>IF('[1]Overall Finish'!AG51="","",AI44+'[1]Overall Finish'!AG51)</f>
        <v/>
      </c>
      <c r="AK44" s="149" t="str">
        <f>IF('[1]Overall Finish'!AH51="","",AJ44+'[1]Overall Finish'!AH51)</f>
        <v/>
      </c>
      <c r="AL44" s="194" t="str">
        <f>IF('[1]Overall Finish'!AI51="","",AK44+'[1]Overall Finish'!AI51)</f>
        <v/>
      </c>
      <c r="AM44" s="194" t="str">
        <f>IF('[1]Overall Finish'!AJ51="","",AL44+'[1]Overall Finish'!AJ51)</f>
        <v/>
      </c>
      <c r="AN44" s="194" t="str">
        <f>IF('[1]Overall Finish'!AK51="","",AM44+'[1]Overall Finish'!AK51)</f>
        <v/>
      </c>
      <c r="AO44" s="194" t="str">
        <f>IF('[1]Overall Finish'!AL51="","",AN44+'[1]Overall Finish'!AL51)</f>
        <v/>
      </c>
      <c r="AP44" s="194" t="str">
        <f>IF('[1]Overall Finish'!AM51="","",AO44+'[1]Overall Finish'!AM51)</f>
        <v/>
      </c>
      <c r="AQ44" s="194" t="str">
        <f>IF('[1]Overall Finish'!AN51="","",AP44+'[1]Overall Finish'!AN51)</f>
        <v/>
      </c>
      <c r="AR44" s="194" t="str">
        <f>IF('[1]Overall Finish'!AO51="","",AQ44+'[1]Overall Finish'!AO51)</f>
        <v/>
      </c>
      <c r="AS44" s="194" t="str">
        <f>IF('[1]Overall Finish'!AP51="","",AR44+'[1]Overall Finish'!AP51)</f>
        <v/>
      </c>
      <c r="AT44" s="194" t="str">
        <f>IF('[1]Overall Finish'!AQ51="","",AS44+'[1]Overall Finish'!AQ51)</f>
        <v/>
      </c>
      <c r="AU44" s="194" t="str">
        <f>IF('[1]Overall Finish'!AR51="","",AT44+'[1]Overall Finish'!AR51)</f>
        <v/>
      </c>
      <c r="AV44" s="194" t="str">
        <f>IF('[1]Overall Finish'!AS51="","",AU44+'[1]Overall Finish'!AS51)</f>
        <v/>
      </c>
      <c r="AW44" s="194" t="str">
        <f>IF('[1]Overall Finish'!AT51="","",AV44+'[1]Overall Finish'!AT51)</f>
        <v/>
      </c>
      <c r="AX44" s="154">
        <f t="shared" si="1"/>
        <v>42</v>
      </c>
      <c r="AY44" s="154">
        <v>24</v>
      </c>
      <c r="AZ44" s="158">
        <f t="shared" si="2"/>
        <v>80</v>
      </c>
      <c r="BA44" s="154"/>
      <c r="BB44" s="195">
        <f>AE44+BC44</f>
        <v>0.47499884259259262</v>
      </c>
      <c r="BC44" s="181" t="s">
        <v>1788</v>
      </c>
      <c r="BD44" s="181" t="s">
        <v>1789</v>
      </c>
      <c r="BE44" s="181" t="s">
        <v>1790</v>
      </c>
      <c r="BF44" s="181" t="s">
        <v>1791</v>
      </c>
      <c r="BG44" s="181"/>
      <c r="BH44" s="181"/>
      <c r="BI44" s="181"/>
      <c r="BJ44" s="188"/>
      <c r="BK44" s="188"/>
      <c r="BL44" s="188"/>
      <c r="BM44" s="188"/>
      <c r="BN44" s="154">
        <f>COUNTA(BC44:BM44)</f>
        <v>4</v>
      </c>
      <c r="BO44" s="154">
        <v>4</v>
      </c>
      <c r="BP44" s="190">
        <f t="shared" si="4"/>
        <v>84</v>
      </c>
    </row>
    <row r="45" spans="1:68" x14ac:dyDescent="0.25">
      <c r="A45" s="188">
        <v>81</v>
      </c>
      <c r="B45" s="193">
        <v>54</v>
      </c>
      <c r="C45" s="188" t="s">
        <v>353</v>
      </c>
      <c r="D45" s="188" t="s">
        <v>296</v>
      </c>
      <c r="E45" s="152">
        <f t="shared" si="3"/>
        <v>43.333333333333336</v>
      </c>
      <c r="F45" s="193">
        <v>13</v>
      </c>
      <c r="G45" s="193">
        <v>0</v>
      </c>
      <c r="H45" s="188" t="s">
        <v>1792</v>
      </c>
      <c r="I45" s="194">
        <f>IF('[1]Overall Finish'!F82="","",H45+'[1]Overall Finish'!F82)</f>
        <v>2.2002314814814815E-2</v>
      </c>
      <c r="J45" s="194">
        <f>IF('[1]Overall Finish'!G82="","",I45+'[1]Overall Finish'!G82)</f>
        <v>3.3277777777777781E-2</v>
      </c>
      <c r="K45" s="194">
        <f>IF('[1]Overall Finish'!H82="","",J45+'[1]Overall Finish'!H82)</f>
        <v>4.4478009259259266E-2</v>
      </c>
      <c r="L45" s="194">
        <f>IF('[1]Overall Finish'!I82="","",K45+'[1]Overall Finish'!I82)</f>
        <v>5.6064814814814817E-2</v>
      </c>
      <c r="M45" s="194">
        <f>IF('[1]Overall Finish'!J82="","",L45+'[1]Overall Finish'!J82)</f>
        <v>6.7888888888888888E-2</v>
      </c>
      <c r="N45" s="194">
        <f>IF('[1]Overall Finish'!K82="","",M45+'[1]Overall Finish'!K82)</f>
        <v>8.0408564814814815E-2</v>
      </c>
      <c r="O45" s="194">
        <f>IF('[1]Overall Finish'!L82="","",N45+'[1]Overall Finish'!L82)</f>
        <v>9.3651620370370364E-2</v>
      </c>
      <c r="P45" s="194">
        <f>IF('[1]Overall Finish'!M82="","",O45+'[1]Overall Finish'!M82)</f>
        <v>0.10718171296296296</v>
      </c>
      <c r="Q45" s="194">
        <f>IF('[1]Overall Finish'!N82="","",P45+'[1]Overall Finish'!N82)</f>
        <v>0.12115624999999999</v>
      </c>
      <c r="R45" s="194">
        <f>IF('[1]Overall Finish'!O82="","",Q45+'[1]Overall Finish'!O82)</f>
        <v>0.13558680555555555</v>
      </c>
      <c r="S45" s="194">
        <f>IF('[1]Overall Finish'!P82="","",R45+'[1]Overall Finish'!P82)</f>
        <v>0.1506898148148148</v>
      </c>
      <c r="T45" s="194">
        <f>IF('[1]Overall Finish'!Q82="","",S45+'[1]Overall Finish'!Q82)</f>
        <v>0.16516087962962961</v>
      </c>
      <c r="U45" s="194" t="str">
        <f>IF('[1]Overall Finish'!R82="","",T45+'[1]Overall Finish'!R82)</f>
        <v/>
      </c>
      <c r="V45" s="149" t="str">
        <f>IF('[1]Overall Finish'!S82="","",U45+'[1]Overall Finish'!S82)</f>
        <v/>
      </c>
      <c r="W45" s="194" t="str">
        <f>IF('[1]Overall Finish'!T82="","",V45+'[1]Overall Finish'!T82)</f>
        <v/>
      </c>
      <c r="X45" s="194" t="str">
        <f>IF('[1]Overall Finish'!U82="","",W45+'[1]Overall Finish'!U82)</f>
        <v/>
      </c>
      <c r="Y45" s="194" t="str">
        <f>IF('[1]Overall Finish'!V82="","",X45+'[1]Overall Finish'!V82)</f>
        <v/>
      </c>
      <c r="Z45" s="194" t="str">
        <f>IF('[1]Overall Finish'!W82="","",Y45+'[1]Overall Finish'!W82)</f>
        <v/>
      </c>
      <c r="AA45" s="194" t="str">
        <f>IF('[1]Overall Finish'!X82="","",Z45+'[1]Overall Finish'!X82)</f>
        <v/>
      </c>
      <c r="AB45" s="194" t="str">
        <f>IF('[1]Overall Finish'!Y82="","",AA45+'[1]Overall Finish'!Y82)</f>
        <v/>
      </c>
      <c r="AC45" s="194" t="str">
        <f>IF('[1]Overall Finish'!Z82="","",AB45+'[1]Overall Finish'!Z82)</f>
        <v/>
      </c>
      <c r="AD45" s="194" t="str">
        <f>IF('[1]Overall Finish'!AA82="","",AC45+'[1]Overall Finish'!AA82)</f>
        <v/>
      </c>
      <c r="AE45" s="194" t="str">
        <f>IF('[1]Overall Finish'!AB82="","",AD45+'[1]Overall Finish'!AB82)</f>
        <v/>
      </c>
      <c r="AF45" s="194" t="str">
        <f>IF('[1]Overall Finish'!AC82="","",AE45+'[1]Overall Finish'!AC82)</f>
        <v/>
      </c>
      <c r="AG45" s="194" t="str">
        <f>IF('[1]Overall Finish'!AD82="","",AF45+'[1]Overall Finish'!AD82)</f>
        <v/>
      </c>
      <c r="AH45" s="194" t="str">
        <f>IF('[1]Overall Finish'!AE82="","",AG45+'[1]Overall Finish'!AE82)</f>
        <v/>
      </c>
      <c r="AI45" s="194" t="str">
        <f>IF('[1]Overall Finish'!AF82="","",AH45+'[1]Overall Finish'!AF82)</f>
        <v/>
      </c>
      <c r="AJ45" s="194" t="str">
        <f>IF('[1]Overall Finish'!AG82="","",AI45+'[1]Overall Finish'!AG82)</f>
        <v/>
      </c>
      <c r="AK45" s="149" t="str">
        <f>IF('[1]Overall Finish'!AH82="","",AJ45+'[1]Overall Finish'!AH82)</f>
        <v/>
      </c>
      <c r="AL45" s="194" t="str">
        <f>IF('[1]Overall Finish'!AI82="","",AK45+'[1]Overall Finish'!AI82)</f>
        <v/>
      </c>
      <c r="AM45" s="194" t="str">
        <f>IF('[1]Overall Finish'!AJ82="","",AL45+'[1]Overall Finish'!AJ82)</f>
        <v/>
      </c>
      <c r="AN45" s="194" t="str">
        <f>IF('[1]Overall Finish'!AK82="","",AM45+'[1]Overall Finish'!AK82)</f>
        <v/>
      </c>
      <c r="AO45" s="194" t="str">
        <f>IF('[1]Overall Finish'!AL82="","",AN45+'[1]Overall Finish'!AL82)</f>
        <v/>
      </c>
      <c r="AP45" s="194" t="str">
        <f>IF('[1]Overall Finish'!AM82="","",AO45+'[1]Overall Finish'!AM82)</f>
        <v/>
      </c>
      <c r="AQ45" s="194" t="str">
        <f>IF('[1]Overall Finish'!AN82="","",AP45+'[1]Overall Finish'!AN82)</f>
        <v/>
      </c>
      <c r="AR45" s="194" t="str">
        <f>IF('[1]Overall Finish'!AO82="","",AQ45+'[1]Overall Finish'!AO82)</f>
        <v/>
      </c>
      <c r="AS45" s="194" t="str">
        <f>IF('[1]Overall Finish'!AP82="","",AR45+'[1]Overall Finish'!AP82)</f>
        <v/>
      </c>
      <c r="AT45" s="194" t="str">
        <f>IF('[1]Overall Finish'!AQ82="","",AS45+'[1]Overall Finish'!AQ82)</f>
        <v/>
      </c>
      <c r="AU45" s="194" t="str">
        <f>IF('[1]Overall Finish'!AR82="","",AT45+'[1]Overall Finish'!AR82)</f>
        <v/>
      </c>
      <c r="AV45" s="194" t="str">
        <f>IF('[1]Overall Finish'!AS82="","",AU45+'[1]Overall Finish'!AS82)</f>
        <v/>
      </c>
      <c r="AW45" s="194" t="str">
        <f>IF('[1]Overall Finish'!AT82="","",AV45+'[1]Overall Finish'!AT82)</f>
        <v/>
      </c>
      <c r="AX45" s="154">
        <f t="shared" si="1"/>
        <v>42</v>
      </c>
      <c r="AY45" s="154">
        <v>13</v>
      </c>
      <c r="AZ45" s="158">
        <f t="shared" si="2"/>
        <v>43.333333333333336</v>
      </c>
      <c r="BA45" s="154"/>
      <c r="BB45" s="154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54"/>
      <c r="BO45" s="154"/>
      <c r="BP45" s="190">
        <f t="shared" si="4"/>
        <v>43.333333333333336</v>
      </c>
    </row>
    <row r="46" spans="1:68" x14ac:dyDescent="0.25">
      <c r="A46" s="188">
        <v>73</v>
      </c>
      <c r="B46" s="193">
        <v>55</v>
      </c>
      <c r="C46" s="188" t="s">
        <v>341</v>
      </c>
      <c r="D46" s="188" t="s">
        <v>340</v>
      </c>
      <c r="E46" s="152">
        <f t="shared" si="3"/>
        <v>51.66666</v>
      </c>
      <c r="F46" s="193">
        <v>15</v>
      </c>
      <c r="G46" s="193">
        <v>1.66666</v>
      </c>
      <c r="H46" s="188" t="s">
        <v>1518</v>
      </c>
      <c r="I46" s="194">
        <f>IF('[1]Overall Finish'!F74="","",H46+'[1]Overall Finish'!F74)</f>
        <v>2.6629629629629628E-2</v>
      </c>
      <c r="J46" s="194">
        <f>IF('[1]Overall Finish'!G74="","",I46+'[1]Overall Finish'!G74)</f>
        <v>3.9754629629629626E-2</v>
      </c>
      <c r="K46" s="194">
        <f>IF('[1]Overall Finish'!H74="","",J46+'[1]Overall Finish'!H74)</f>
        <v>5.2974537037037035E-2</v>
      </c>
      <c r="L46" s="194">
        <f>IF('[1]Overall Finish'!I74="","",K46+'[1]Overall Finish'!I74)</f>
        <v>6.6677083333333331E-2</v>
      </c>
      <c r="M46" s="194">
        <f>IF('[1]Overall Finish'!J74="","",L46+'[1]Overall Finish'!J74)</f>
        <v>7.9547453703703697E-2</v>
      </c>
      <c r="N46" s="194">
        <f>IF('[1]Overall Finish'!K74="","",M46+'[1]Overall Finish'!K74)</f>
        <v>9.2686342592592591E-2</v>
      </c>
      <c r="O46" s="194">
        <f>IF('[1]Overall Finish'!L74="","",N46+'[1]Overall Finish'!L74)</f>
        <v>0.10719444444444444</v>
      </c>
      <c r="P46" s="194">
        <f>IF('[1]Overall Finish'!M74="","",O46+'[1]Overall Finish'!M74)</f>
        <v>0.12078124999999999</v>
      </c>
      <c r="Q46" s="194">
        <f>IF('[1]Overall Finish'!N74="","",P46+'[1]Overall Finish'!N74)</f>
        <v>0.13510763888888888</v>
      </c>
      <c r="R46" s="194">
        <f>IF('[1]Overall Finish'!O74="","",Q46+'[1]Overall Finish'!O74)</f>
        <v>0.15405671296296294</v>
      </c>
      <c r="S46" s="194">
        <f>IF('[1]Overall Finish'!P74="","",R46+'[1]Overall Finish'!P74)</f>
        <v>0.17111805555555554</v>
      </c>
      <c r="T46" s="194">
        <f>IF('[1]Overall Finish'!Q74="","",S46+'[1]Overall Finish'!Q74)</f>
        <v>0.19058449074074071</v>
      </c>
      <c r="U46" s="194">
        <f>IF('[1]Overall Finish'!R74="","",T46+'[1]Overall Finish'!R74)</f>
        <v>0.20617939814814812</v>
      </c>
      <c r="V46" s="149">
        <f>IF('[1]Overall Finish'!S74="","",U46+'[1]Overall Finish'!S74)</f>
        <v>0.23595949074074071</v>
      </c>
      <c r="W46" s="179">
        <f>IF('[1]Overall Finish'!T74="","",V46+'[1]Overall Finish'!T74)</f>
        <v>0.31379861111111107</v>
      </c>
      <c r="X46" s="194" t="str">
        <f>IF('[1]Overall Finish'!U74="","",W46+'[1]Overall Finish'!U74)</f>
        <v/>
      </c>
      <c r="Y46" s="194" t="str">
        <f>IF('[1]Overall Finish'!V74="","",X46+'[1]Overall Finish'!V74)</f>
        <v/>
      </c>
      <c r="Z46" s="194" t="str">
        <f>IF('[1]Overall Finish'!W74="","",Y46+'[1]Overall Finish'!W74)</f>
        <v/>
      </c>
      <c r="AA46" s="194" t="str">
        <f>IF('[1]Overall Finish'!X74="","",Z46+'[1]Overall Finish'!X74)</f>
        <v/>
      </c>
      <c r="AB46" s="194" t="str">
        <f>IF('[1]Overall Finish'!Y74="","",AA46+'[1]Overall Finish'!Y74)</f>
        <v/>
      </c>
      <c r="AC46" s="194" t="str">
        <f>IF('[1]Overall Finish'!Z74="","",AB46+'[1]Overall Finish'!Z74)</f>
        <v/>
      </c>
      <c r="AD46" s="194" t="str">
        <f>IF('[1]Overall Finish'!AA74="","",AC46+'[1]Overall Finish'!AA74)</f>
        <v/>
      </c>
      <c r="AE46" s="194" t="str">
        <f>IF('[1]Overall Finish'!AB74="","",AD46+'[1]Overall Finish'!AB74)</f>
        <v/>
      </c>
      <c r="AF46" s="194" t="str">
        <f>IF('[1]Overall Finish'!AC74="","",AE46+'[1]Overall Finish'!AC74)</f>
        <v/>
      </c>
      <c r="AG46" s="194" t="str">
        <f>IF('[1]Overall Finish'!AD74="","",AF46+'[1]Overall Finish'!AD74)</f>
        <v/>
      </c>
      <c r="AH46" s="194" t="str">
        <f>IF('[1]Overall Finish'!AE74="","",AG46+'[1]Overall Finish'!AE74)</f>
        <v/>
      </c>
      <c r="AI46" s="194" t="str">
        <f>IF('[1]Overall Finish'!AF74="","",AH46+'[1]Overall Finish'!AF74)</f>
        <v/>
      </c>
      <c r="AJ46" s="194" t="str">
        <f>IF('[1]Overall Finish'!AG74="","",AI46+'[1]Overall Finish'!AG74)</f>
        <v/>
      </c>
      <c r="AK46" s="149" t="str">
        <f>IF('[1]Overall Finish'!AH74="","",AJ46+'[1]Overall Finish'!AH74)</f>
        <v/>
      </c>
      <c r="AL46" s="194" t="str">
        <f>IF('[1]Overall Finish'!AI74="","",AK46+'[1]Overall Finish'!AI74)</f>
        <v/>
      </c>
      <c r="AM46" s="194" t="str">
        <f>IF('[1]Overall Finish'!AJ74="","",AL46+'[1]Overall Finish'!AJ74)</f>
        <v/>
      </c>
      <c r="AN46" s="194" t="str">
        <f>IF('[1]Overall Finish'!AK74="","",AM46+'[1]Overall Finish'!AK74)</f>
        <v/>
      </c>
      <c r="AO46" s="194" t="str">
        <f>IF('[1]Overall Finish'!AL74="","",AN46+'[1]Overall Finish'!AL74)</f>
        <v/>
      </c>
      <c r="AP46" s="194" t="str">
        <f>IF('[1]Overall Finish'!AM74="","",AO46+'[1]Overall Finish'!AM74)</f>
        <v/>
      </c>
      <c r="AQ46" s="194" t="str">
        <f>IF('[1]Overall Finish'!AN74="","",AP46+'[1]Overall Finish'!AN74)</f>
        <v/>
      </c>
      <c r="AR46" s="194" t="str">
        <f>IF('[1]Overall Finish'!AO74="","",AQ46+'[1]Overall Finish'!AO74)</f>
        <v/>
      </c>
      <c r="AS46" s="194" t="str">
        <f>IF('[1]Overall Finish'!AP74="","",AR46+'[1]Overall Finish'!AP74)</f>
        <v/>
      </c>
      <c r="AT46" s="194" t="str">
        <f>IF('[1]Overall Finish'!AQ74="","",AS46+'[1]Overall Finish'!AQ74)</f>
        <v/>
      </c>
      <c r="AU46" s="194" t="str">
        <f>IF('[1]Overall Finish'!AR74="","",AT46+'[1]Overall Finish'!AR74)</f>
        <v/>
      </c>
      <c r="AV46" s="194" t="str">
        <f>IF('[1]Overall Finish'!AS74="","",AU46+'[1]Overall Finish'!AS74)</f>
        <v/>
      </c>
      <c r="AW46" s="194" t="str">
        <f>IF('[1]Overall Finish'!AT74="","",AV46+'[1]Overall Finish'!AT74)</f>
        <v/>
      </c>
      <c r="AX46" s="154">
        <f t="shared" si="1"/>
        <v>42</v>
      </c>
      <c r="AY46" s="154">
        <v>16</v>
      </c>
      <c r="AZ46" s="158">
        <f t="shared" si="2"/>
        <v>53.333333333333336</v>
      </c>
      <c r="BA46" s="154"/>
      <c r="BB46" s="154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54"/>
      <c r="BO46" s="154"/>
      <c r="BP46" s="190">
        <f t="shared" si="4"/>
        <v>53.333333333333336</v>
      </c>
    </row>
    <row r="47" spans="1:68" x14ac:dyDescent="0.25">
      <c r="A47" s="188">
        <v>69</v>
      </c>
      <c r="B47" s="193">
        <v>56</v>
      </c>
      <c r="C47" s="188" t="s">
        <v>332</v>
      </c>
      <c r="D47" s="188" t="s">
        <v>331</v>
      </c>
      <c r="E47" s="152">
        <f t="shared" si="3"/>
        <v>58.999996666666661</v>
      </c>
      <c r="F47" s="193">
        <v>17</v>
      </c>
      <c r="G47" s="193">
        <v>2.3333300000000001</v>
      </c>
      <c r="H47" s="188" t="s">
        <v>1814</v>
      </c>
      <c r="I47" s="194">
        <f>IF('[1]Overall Finish'!F70="","",H47+'[1]Overall Finish'!F70)</f>
        <v>2.5457175925925925E-2</v>
      </c>
      <c r="J47" s="194">
        <f>IF('[1]Overall Finish'!G70="","",I47+'[1]Overall Finish'!G70)</f>
        <v>3.8432870370370367E-2</v>
      </c>
      <c r="K47" s="194">
        <f>IF('[1]Overall Finish'!H70="","",J47+'[1]Overall Finish'!H70)</f>
        <v>5.1307870370370365E-2</v>
      </c>
      <c r="L47" s="194">
        <f>IF('[1]Overall Finish'!I70="","",K47+'[1]Overall Finish'!I70)</f>
        <v>6.423495370370369E-2</v>
      </c>
      <c r="M47" s="194">
        <f>IF('[1]Overall Finish'!J70="","",L47+'[1]Overall Finish'!J70)</f>
        <v>7.7039351851851845E-2</v>
      </c>
      <c r="N47" s="194">
        <f>IF('[1]Overall Finish'!K70="","",M47+'[1]Overall Finish'!K70)</f>
        <v>9.1094907407407402E-2</v>
      </c>
      <c r="O47" s="194">
        <f>IF('[1]Overall Finish'!L70="","",N47+'[1]Overall Finish'!L70)</f>
        <v>0.10634374999999999</v>
      </c>
      <c r="P47" s="194">
        <f>IF('[1]Overall Finish'!M70="","",O47+'[1]Overall Finish'!M70)</f>
        <v>0.12203587962962961</v>
      </c>
      <c r="Q47" s="194">
        <f>IF('[1]Overall Finish'!N70="","",P47+'[1]Overall Finish'!N70)</f>
        <v>0.13574421296296293</v>
      </c>
      <c r="R47" s="194">
        <f>IF('[1]Overall Finish'!O70="","",Q47+'[1]Overall Finish'!O70)</f>
        <v>0.14918402777777776</v>
      </c>
      <c r="S47" s="194">
        <f>IF('[1]Overall Finish'!P70="","",R47+'[1]Overall Finish'!P70)</f>
        <v>0.16279745370370369</v>
      </c>
      <c r="T47" s="194">
        <f>IF('[1]Overall Finish'!Q70="","",S47+'[1]Overall Finish'!Q70)</f>
        <v>0.18066203703703701</v>
      </c>
      <c r="U47" s="194">
        <f>IF('[1]Overall Finish'!R70="","",T47+'[1]Overall Finish'!R70)</f>
        <v>0.1953472222222222</v>
      </c>
      <c r="V47" s="149">
        <f>IF('[1]Overall Finish'!S70="","",U47+'[1]Overall Finish'!S70)</f>
        <v>0.20860416666666665</v>
      </c>
      <c r="W47" s="194">
        <f>IF('[1]Overall Finish'!T70="","",V47+'[1]Overall Finish'!T70)</f>
        <v>0.22217013888888887</v>
      </c>
      <c r="X47" s="194">
        <f>IF('[1]Overall Finish'!U70="","",W47+'[1]Overall Finish'!U70)</f>
        <v>0.23692476851851849</v>
      </c>
      <c r="Y47" s="194">
        <f>IF('[1]Overall Finish'!V70="","",X47+'[1]Overall Finish'!V70)</f>
        <v>0.25844907407407403</v>
      </c>
      <c r="Z47" s="194" t="str">
        <f>IF('[1]Overall Finish'!W70="","",Y47+'[1]Overall Finish'!W70)</f>
        <v/>
      </c>
      <c r="AA47" s="194" t="str">
        <f>IF('[1]Overall Finish'!X70="","",Z47+'[1]Overall Finish'!X70)</f>
        <v/>
      </c>
      <c r="AB47" s="194" t="str">
        <f>IF('[1]Overall Finish'!Y70="","",AA47+'[1]Overall Finish'!Y70)</f>
        <v/>
      </c>
      <c r="AC47" s="194" t="str">
        <f>IF('[1]Overall Finish'!Z70="","",AB47+'[1]Overall Finish'!Z70)</f>
        <v/>
      </c>
      <c r="AD47" s="194" t="str">
        <f>IF('[1]Overall Finish'!AA70="","",AC47+'[1]Overall Finish'!AA70)</f>
        <v/>
      </c>
      <c r="AE47" s="194" t="str">
        <f>IF('[1]Overall Finish'!AB70="","",AD47+'[1]Overall Finish'!AB70)</f>
        <v/>
      </c>
      <c r="AF47" s="194" t="str">
        <f>IF('[1]Overall Finish'!AC70="","",AE47+'[1]Overall Finish'!AC70)</f>
        <v/>
      </c>
      <c r="AG47" s="194" t="str">
        <f>IF('[1]Overall Finish'!AD70="","",AF47+'[1]Overall Finish'!AD70)</f>
        <v/>
      </c>
      <c r="AH47" s="194" t="str">
        <f>IF('[1]Overall Finish'!AE70="","",AG47+'[1]Overall Finish'!AE70)</f>
        <v/>
      </c>
      <c r="AI47" s="194" t="str">
        <f>IF('[1]Overall Finish'!AF70="","",AH47+'[1]Overall Finish'!AF70)</f>
        <v/>
      </c>
      <c r="AJ47" s="194" t="str">
        <f>IF('[1]Overall Finish'!AG70="","",AI47+'[1]Overall Finish'!AG70)</f>
        <v/>
      </c>
      <c r="AK47" s="149" t="str">
        <f>IF('[1]Overall Finish'!AH70="","",AJ47+'[1]Overall Finish'!AH70)</f>
        <v/>
      </c>
      <c r="AL47" s="194" t="str">
        <f>IF('[1]Overall Finish'!AI70="","",AK47+'[1]Overall Finish'!AI70)</f>
        <v/>
      </c>
      <c r="AM47" s="194" t="str">
        <f>IF('[1]Overall Finish'!AJ70="","",AL47+'[1]Overall Finish'!AJ70)</f>
        <v/>
      </c>
      <c r="AN47" s="194" t="str">
        <f>IF('[1]Overall Finish'!AK70="","",AM47+'[1]Overall Finish'!AK70)</f>
        <v/>
      </c>
      <c r="AO47" s="194" t="str">
        <f>IF('[1]Overall Finish'!AL70="","",AN47+'[1]Overall Finish'!AL70)</f>
        <v/>
      </c>
      <c r="AP47" s="194" t="str">
        <f>IF('[1]Overall Finish'!AM70="","",AO47+'[1]Overall Finish'!AM70)</f>
        <v/>
      </c>
      <c r="AQ47" s="194" t="str">
        <f>IF('[1]Overall Finish'!AN70="","",AP47+'[1]Overall Finish'!AN70)</f>
        <v/>
      </c>
      <c r="AR47" s="194" t="str">
        <f>IF('[1]Overall Finish'!AO70="","",AQ47+'[1]Overall Finish'!AO70)</f>
        <v/>
      </c>
      <c r="AS47" s="194" t="str">
        <f>IF('[1]Overall Finish'!AP70="","",AR47+'[1]Overall Finish'!AP70)</f>
        <v/>
      </c>
      <c r="AT47" s="194" t="str">
        <f>IF('[1]Overall Finish'!AQ70="","",AS47+'[1]Overall Finish'!AQ70)</f>
        <v/>
      </c>
      <c r="AU47" s="194" t="str">
        <f>IF('[1]Overall Finish'!AR70="","",AT47+'[1]Overall Finish'!AR70)</f>
        <v/>
      </c>
      <c r="AV47" s="194" t="str">
        <f>IF('[1]Overall Finish'!AS70="","",AU47+'[1]Overall Finish'!AS70)</f>
        <v/>
      </c>
      <c r="AW47" s="194" t="str">
        <f>IF('[1]Overall Finish'!AT70="","",AV47+'[1]Overall Finish'!AT70)</f>
        <v/>
      </c>
      <c r="AX47" s="154">
        <f t="shared" si="1"/>
        <v>42</v>
      </c>
      <c r="AY47" s="154">
        <v>18</v>
      </c>
      <c r="AZ47" s="158">
        <f t="shared" si="2"/>
        <v>60</v>
      </c>
      <c r="BA47" s="154"/>
      <c r="BB47" s="154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54"/>
      <c r="BO47" s="154"/>
      <c r="BP47" s="190">
        <f t="shared" si="4"/>
        <v>60</v>
      </c>
    </row>
    <row r="48" spans="1:68" x14ac:dyDescent="0.25">
      <c r="A48" s="188">
        <v>82</v>
      </c>
      <c r="B48" s="193">
        <v>57</v>
      </c>
      <c r="C48" s="188" t="s">
        <v>283</v>
      </c>
      <c r="D48" s="188" t="s">
        <v>355</v>
      </c>
      <c r="E48" s="152">
        <f t="shared" si="3"/>
        <v>43.333333333333336</v>
      </c>
      <c r="F48" s="193">
        <v>13</v>
      </c>
      <c r="G48" s="193">
        <v>0</v>
      </c>
      <c r="H48" s="188" t="s">
        <v>1829</v>
      </c>
      <c r="I48" s="194">
        <f>IF('[1]Overall Finish'!F83="","",H48+'[1]Overall Finish'!F83)</f>
        <v>2.3270833333333331E-2</v>
      </c>
      <c r="J48" s="194">
        <f>IF('[1]Overall Finish'!G83="","",I48+'[1]Overall Finish'!G83)</f>
        <v>3.4932870370370371E-2</v>
      </c>
      <c r="K48" s="194">
        <f>IF('[1]Overall Finish'!H83="","",J48+'[1]Overall Finish'!H83)</f>
        <v>4.6842592592592595E-2</v>
      </c>
      <c r="L48" s="194">
        <f>IF('[1]Overall Finish'!I83="","",K48+'[1]Overall Finish'!I83)</f>
        <v>5.8876157407407412E-2</v>
      </c>
      <c r="M48" s="194">
        <f>IF('[1]Overall Finish'!J83="","",L48+'[1]Overall Finish'!J83)</f>
        <v>7.1363425925925927E-2</v>
      </c>
      <c r="N48" s="194">
        <f>IF('[1]Overall Finish'!K83="","",M48+'[1]Overall Finish'!K83)</f>
        <v>8.4262731481481487E-2</v>
      </c>
      <c r="O48" s="194">
        <f>IF('[1]Overall Finish'!L83="","",N48+'[1]Overall Finish'!L83)</f>
        <v>9.7145833333333334E-2</v>
      </c>
      <c r="P48" s="194">
        <f>IF('[1]Overall Finish'!M83="","",O48+'[1]Overall Finish'!M83)</f>
        <v>0.11097106481481482</v>
      </c>
      <c r="Q48" s="194">
        <f>IF('[1]Overall Finish'!N83="","",P48+'[1]Overall Finish'!N83)</f>
        <v>0.12552314814814816</v>
      </c>
      <c r="R48" s="194">
        <f>IF('[1]Overall Finish'!O83="","",Q48+'[1]Overall Finish'!O83)</f>
        <v>0.14118287037037039</v>
      </c>
      <c r="S48" s="194">
        <f>IF('[1]Overall Finish'!P83="","",R48+'[1]Overall Finish'!P83)</f>
        <v>0.15780555555555559</v>
      </c>
      <c r="T48" s="194">
        <f>IF('[1]Overall Finish'!Q83="","",S48+'[1]Overall Finish'!Q83)</f>
        <v>0.17275694444444448</v>
      </c>
      <c r="U48" s="194" t="str">
        <f>IF('[1]Overall Finish'!R83="","",T48+'[1]Overall Finish'!R83)</f>
        <v/>
      </c>
      <c r="V48" s="149" t="str">
        <f>IF('[1]Overall Finish'!S83="","",U48+'[1]Overall Finish'!S83)</f>
        <v/>
      </c>
      <c r="W48" s="194" t="str">
        <f>IF('[1]Overall Finish'!T83="","",V48+'[1]Overall Finish'!T83)</f>
        <v/>
      </c>
      <c r="X48" s="194" t="str">
        <f>IF('[1]Overall Finish'!U83="","",W48+'[1]Overall Finish'!U83)</f>
        <v/>
      </c>
      <c r="Y48" s="194" t="str">
        <f>IF('[1]Overall Finish'!V83="","",X48+'[1]Overall Finish'!V83)</f>
        <v/>
      </c>
      <c r="Z48" s="194" t="str">
        <f>IF('[1]Overall Finish'!W83="","",Y48+'[1]Overall Finish'!W83)</f>
        <v/>
      </c>
      <c r="AA48" s="194" t="str">
        <f>IF('[1]Overall Finish'!X83="","",Z48+'[1]Overall Finish'!X83)</f>
        <v/>
      </c>
      <c r="AB48" s="194" t="str">
        <f>IF('[1]Overall Finish'!Y83="","",AA48+'[1]Overall Finish'!Y83)</f>
        <v/>
      </c>
      <c r="AC48" s="194" t="str">
        <f>IF('[1]Overall Finish'!Z83="","",AB48+'[1]Overall Finish'!Z83)</f>
        <v/>
      </c>
      <c r="AD48" s="194" t="str">
        <f>IF('[1]Overall Finish'!AA83="","",AC48+'[1]Overall Finish'!AA83)</f>
        <v/>
      </c>
      <c r="AE48" s="194" t="str">
        <f>IF('[1]Overall Finish'!AB83="","",AD48+'[1]Overall Finish'!AB83)</f>
        <v/>
      </c>
      <c r="AF48" s="194" t="str">
        <f>IF('[1]Overall Finish'!AC83="","",AE48+'[1]Overall Finish'!AC83)</f>
        <v/>
      </c>
      <c r="AG48" s="194" t="str">
        <f>IF('[1]Overall Finish'!AD83="","",AF48+'[1]Overall Finish'!AD83)</f>
        <v/>
      </c>
      <c r="AH48" s="194" t="str">
        <f>IF('[1]Overall Finish'!AE83="","",AG48+'[1]Overall Finish'!AE83)</f>
        <v/>
      </c>
      <c r="AI48" s="194" t="str">
        <f>IF('[1]Overall Finish'!AF83="","",AH48+'[1]Overall Finish'!AF83)</f>
        <v/>
      </c>
      <c r="AJ48" s="194" t="str">
        <f>IF('[1]Overall Finish'!AG83="","",AI48+'[1]Overall Finish'!AG83)</f>
        <v/>
      </c>
      <c r="AK48" s="149" t="str">
        <f>IF('[1]Overall Finish'!AH83="","",AJ48+'[1]Overall Finish'!AH83)</f>
        <v/>
      </c>
      <c r="AL48" s="194" t="str">
        <f>IF('[1]Overall Finish'!AI83="","",AK48+'[1]Overall Finish'!AI83)</f>
        <v/>
      </c>
      <c r="AM48" s="194" t="str">
        <f>IF('[1]Overall Finish'!AJ83="","",AL48+'[1]Overall Finish'!AJ83)</f>
        <v/>
      </c>
      <c r="AN48" s="194" t="str">
        <f>IF('[1]Overall Finish'!AK83="","",AM48+'[1]Overall Finish'!AK83)</f>
        <v/>
      </c>
      <c r="AO48" s="194" t="str">
        <f>IF('[1]Overall Finish'!AL83="","",AN48+'[1]Overall Finish'!AL83)</f>
        <v/>
      </c>
      <c r="AP48" s="194" t="str">
        <f>IF('[1]Overall Finish'!AM83="","",AO48+'[1]Overall Finish'!AM83)</f>
        <v/>
      </c>
      <c r="AQ48" s="194" t="str">
        <f>IF('[1]Overall Finish'!AN83="","",AP48+'[1]Overall Finish'!AN83)</f>
        <v/>
      </c>
      <c r="AR48" s="194" t="str">
        <f>IF('[1]Overall Finish'!AO83="","",AQ48+'[1]Overall Finish'!AO83)</f>
        <v/>
      </c>
      <c r="AS48" s="194" t="str">
        <f>IF('[1]Overall Finish'!AP83="","",AR48+'[1]Overall Finish'!AP83)</f>
        <v/>
      </c>
      <c r="AT48" s="194" t="str">
        <f>IF('[1]Overall Finish'!AQ83="","",AS48+'[1]Overall Finish'!AQ83)</f>
        <v/>
      </c>
      <c r="AU48" s="194" t="str">
        <f>IF('[1]Overall Finish'!AR83="","",AT48+'[1]Overall Finish'!AR83)</f>
        <v/>
      </c>
      <c r="AV48" s="194" t="str">
        <f>IF('[1]Overall Finish'!AS83="","",AU48+'[1]Overall Finish'!AS83)</f>
        <v/>
      </c>
      <c r="AW48" s="194" t="str">
        <f>IF('[1]Overall Finish'!AT83="","",AV48+'[1]Overall Finish'!AT83)</f>
        <v/>
      </c>
      <c r="AX48" s="154">
        <f t="shared" si="1"/>
        <v>42</v>
      </c>
      <c r="AY48" s="154">
        <v>13</v>
      </c>
      <c r="AZ48" s="158">
        <f t="shared" si="2"/>
        <v>43.333333333333336</v>
      </c>
      <c r="BA48" s="154"/>
      <c r="BB48" s="154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54"/>
      <c r="BO48" s="154"/>
      <c r="BP48" s="190">
        <f t="shared" si="4"/>
        <v>43.333333333333336</v>
      </c>
    </row>
    <row r="49" spans="1:68" x14ac:dyDescent="0.25">
      <c r="A49" s="188">
        <v>2</v>
      </c>
      <c r="B49" s="193">
        <v>58</v>
      </c>
      <c r="C49" s="188" t="s">
        <v>214</v>
      </c>
      <c r="D49" s="188" t="s">
        <v>213</v>
      </c>
      <c r="E49" s="152">
        <f t="shared" si="3"/>
        <v>75.666663333333332</v>
      </c>
      <c r="F49" s="193">
        <v>22</v>
      </c>
      <c r="G49" s="193">
        <v>2.3333300000000001</v>
      </c>
      <c r="H49" s="188" t="s">
        <v>1841</v>
      </c>
      <c r="I49" s="194">
        <f>IF('[1]Overall Finish'!F3="","",H49+'[1]Overall Finish'!F3)</f>
        <v>2.1967592592592594E-2</v>
      </c>
      <c r="J49" s="194">
        <f>IF('[1]Overall Finish'!G3="","",I49+'[1]Overall Finish'!G3)</f>
        <v>3.3046296296296296E-2</v>
      </c>
      <c r="K49" s="194">
        <f>IF('[1]Overall Finish'!H3="","",J49+'[1]Overall Finish'!H3)</f>
        <v>4.3837962962962961E-2</v>
      </c>
      <c r="L49" s="194">
        <f>IF('[1]Overall Finish'!I3="","",K49+'[1]Overall Finish'!I3)</f>
        <v>5.4481481481481478E-2</v>
      </c>
      <c r="M49" s="194">
        <f>IF('[1]Overall Finish'!J3="","",L49+'[1]Overall Finish'!J3)</f>
        <v>6.5365740740740738E-2</v>
      </c>
      <c r="N49" s="194">
        <f>IF('[1]Overall Finish'!K3="","",M49+'[1]Overall Finish'!K3)</f>
        <v>7.6120370370370366E-2</v>
      </c>
      <c r="O49" s="194">
        <f>IF('[1]Overall Finish'!L3="","",N49+'[1]Overall Finish'!L3)</f>
        <v>8.6890046296296292E-2</v>
      </c>
      <c r="P49" s="194">
        <f>IF('[1]Overall Finish'!M3="","",O49+'[1]Overall Finish'!M3)</f>
        <v>9.7715277777777776E-2</v>
      </c>
      <c r="Q49" s="194">
        <f>IF('[1]Overall Finish'!N3="","",P49+'[1]Overall Finish'!N3)</f>
        <v>0.10879282407407408</v>
      </c>
      <c r="R49" s="194">
        <f>IF('[1]Overall Finish'!O3="","",Q49+'[1]Overall Finish'!O3)</f>
        <v>0.11967476851851852</v>
      </c>
      <c r="S49" s="194">
        <f>IF('[1]Overall Finish'!P3="","",R49+'[1]Overall Finish'!P3)</f>
        <v>0.13062847222222224</v>
      </c>
      <c r="T49" s="194">
        <f>IF('[1]Overall Finish'!Q3="","",S49+'[1]Overall Finish'!Q3)</f>
        <v>0.14179861111111114</v>
      </c>
      <c r="U49" s="194">
        <f>IF('[1]Overall Finish'!R3="","",T49+'[1]Overall Finish'!R3)</f>
        <v>0.15287268518518521</v>
      </c>
      <c r="V49" s="149">
        <f>IF('[1]Overall Finish'!S3="","",U49+'[1]Overall Finish'!S3)</f>
        <v>0.16391435185185188</v>
      </c>
      <c r="W49" s="194">
        <f>IF('[1]Overall Finish'!T3="","",V49+'[1]Overall Finish'!T3)</f>
        <v>0.1745902777777778</v>
      </c>
      <c r="X49" s="194">
        <f>IF('[1]Overall Finish'!U3="","",W49+'[1]Overall Finish'!U3)</f>
        <v>0.18554513888888891</v>
      </c>
      <c r="Y49" s="194">
        <f>IF('[1]Overall Finish'!V3="","",X49+'[1]Overall Finish'!V3)</f>
        <v>0.19657754629629631</v>
      </c>
      <c r="Z49" s="194">
        <f>IF('[1]Overall Finish'!W3="","",Y49+'[1]Overall Finish'!W3)</f>
        <v>0.20770833333333336</v>
      </c>
      <c r="AA49" s="194">
        <f>IF('[1]Overall Finish'!X3="","",Z49+'[1]Overall Finish'!X3)</f>
        <v>0.2186990740740741</v>
      </c>
      <c r="AB49" s="194">
        <f>IF('[1]Overall Finish'!Y3="","",AA49+'[1]Overall Finish'!Y3)</f>
        <v>0.22999768518518521</v>
      </c>
      <c r="AC49" s="194">
        <f>IF('[1]Overall Finish'!Z3="","",AB49+'[1]Overall Finish'!Z3)</f>
        <v>0.24107407407407411</v>
      </c>
      <c r="AD49" s="194">
        <f>IF('[1]Overall Finish'!AA3="","",AC49+'[1]Overall Finish'!AA3)</f>
        <v>0.2520891203703704</v>
      </c>
      <c r="AE49" s="194">
        <f>IF('[1]Overall Finish'!AB3="","",AD49+'[1]Overall Finish'!AB3)</f>
        <v>0.26327430555555559</v>
      </c>
      <c r="AF49" s="194">
        <f>IF('[1]Overall Finish'!AC3="","",AE49+'[1]Overall Finish'!AC3)</f>
        <v>0.27423379629629635</v>
      </c>
      <c r="AG49" s="194">
        <f>IF('[1]Overall Finish'!AD3="","",AF49+'[1]Overall Finish'!AD3)</f>
        <v>0.28526273148148151</v>
      </c>
      <c r="AH49" s="194">
        <f>IF('[1]Overall Finish'!AE3="","",AG49+'[1]Overall Finish'!AE3)</f>
        <v>0.29656481481481484</v>
      </c>
      <c r="AI49" s="194">
        <f>IF('[1]Overall Finish'!AF3="","",AH49+'[1]Overall Finish'!AF3)</f>
        <v>0.30771296296296297</v>
      </c>
      <c r="AJ49" s="194">
        <f>IF('[1]Overall Finish'!AG3="","",AI49+'[1]Overall Finish'!AG3)</f>
        <v>0.31892129629629629</v>
      </c>
      <c r="AK49" s="149">
        <f>IF('[1]Overall Finish'!AH3="","",AJ49+'[1]Overall Finish'!AH3)</f>
        <v>0.33022106481481478</v>
      </c>
      <c r="AL49" s="194">
        <f>IF('[1]Overall Finish'!AI3="","",AK49+'[1]Overall Finish'!AI3)</f>
        <v>0.34186921296296291</v>
      </c>
      <c r="AM49" s="194">
        <f>IF('[1]Overall Finish'!AJ3="","",AL49+'[1]Overall Finish'!AJ3)</f>
        <v>0.35260532407407402</v>
      </c>
      <c r="AN49" s="194">
        <f>IF('[1]Overall Finish'!AK3="","",AM49+'[1]Overall Finish'!AK3)</f>
        <v>0.36386226851851844</v>
      </c>
      <c r="AO49" s="194">
        <f>IF('[1]Overall Finish'!AL3="","",AN49+'[1]Overall Finish'!AL3)</f>
        <v>0.37515162037037031</v>
      </c>
      <c r="AP49" s="194">
        <f>IF('[1]Overall Finish'!AM3="","",AO49+'[1]Overall Finish'!AM3)</f>
        <v>0.38659259259259254</v>
      </c>
      <c r="AQ49" s="194">
        <f>IF('[1]Overall Finish'!AN3="","",AP49+'[1]Overall Finish'!AN3)</f>
        <v>0.39798842592592587</v>
      </c>
      <c r="AR49" s="194">
        <f>IF('[1]Overall Finish'!AO3="","",AQ49+'[1]Overall Finish'!AO3)</f>
        <v>0.40878935185185178</v>
      </c>
      <c r="AS49" s="194">
        <f>IF('[1]Overall Finish'!AP3="","",AR49+'[1]Overall Finish'!AP3)</f>
        <v>0.42025347222222215</v>
      </c>
      <c r="AT49" s="194">
        <f>IF('[1]Overall Finish'!AQ3="","",AS49+'[1]Overall Finish'!AQ3)</f>
        <v>0.43167592592592585</v>
      </c>
      <c r="AU49" s="194">
        <f>IF('[1]Overall Finish'!AR3="","",AT49+'[1]Overall Finish'!AR3)</f>
        <v>0.44335185185185177</v>
      </c>
      <c r="AV49" s="194">
        <f>IF('[1]Overall Finish'!AS3="","",AU49+'[1]Overall Finish'!AS3)</f>
        <v>0.45470601851851844</v>
      </c>
      <c r="AW49" s="194">
        <f>IF('[1]Overall Finish'!AT3="","",AV49+'[1]Overall Finish'!AT3)</f>
        <v>0.46612268518518513</v>
      </c>
      <c r="AX49" s="154">
        <f t="shared" si="1"/>
        <v>42</v>
      </c>
      <c r="AY49" s="154">
        <v>42</v>
      </c>
      <c r="AZ49" s="158">
        <f t="shared" si="2"/>
        <v>140</v>
      </c>
      <c r="BA49" s="154"/>
      <c r="BB49" s="154"/>
      <c r="BC49" s="181" t="s">
        <v>1882</v>
      </c>
      <c r="BD49" s="181" t="s">
        <v>1883</v>
      </c>
      <c r="BE49" s="181" t="s">
        <v>1884</v>
      </c>
      <c r="BF49" s="181" t="s">
        <v>1884</v>
      </c>
      <c r="BG49" s="181" t="s">
        <v>1884</v>
      </c>
      <c r="BH49" s="181" t="s">
        <v>1885</v>
      </c>
      <c r="BI49" s="181" t="s">
        <v>1886</v>
      </c>
      <c r="BJ49" s="181" t="s">
        <v>1887</v>
      </c>
      <c r="BK49" s="181" t="s">
        <v>1888</v>
      </c>
      <c r="BL49" s="188"/>
      <c r="BM49" s="188"/>
      <c r="BN49" s="154">
        <f>COUNTA(BC49:BM49)</f>
        <v>9</v>
      </c>
      <c r="BO49" s="154">
        <v>9</v>
      </c>
      <c r="BP49" s="190">
        <f t="shared" si="4"/>
        <v>149</v>
      </c>
    </row>
    <row r="50" spans="1:68" x14ac:dyDescent="0.25">
      <c r="A50" s="188">
        <v>83</v>
      </c>
      <c r="B50" s="193">
        <v>59</v>
      </c>
      <c r="C50" s="188" t="s">
        <v>357</v>
      </c>
      <c r="D50" s="188" t="s">
        <v>356</v>
      </c>
      <c r="E50" s="152">
        <f t="shared" si="3"/>
        <v>43.333333333333336</v>
      </c>
      <c r="F50" s="193">
        <v>13</v>
      </c>
      <c r="G50" s="193">
        <v>0</v>
      </c>
      <c r="H50" s="188" t="s">
        <v>1889</v>
      </c>
      <c r="I50" s="194">
        <f>IF('[1]Overall Finish'!F84="","",H50+'[1]Overall Finish'!F84)</f>
        <v>2.3532407407407408E-2</v>
      </c>
      <c r="J50" s="194">
        <f>IF('[1]Overall Finish'!G84="","",I50+'[1]Overall Finish'!G84)</f>
        <v>3.5437500000000004E-2</v>
      </c>
      <c r="K50" s="194">
        <f>IF('[1]Overall Finish'!H84="","",J50+'[1]Overall Finish'!H84)</f>
        <v>4.7349537037037037E-2</v>
      </c>
      <c r="L50" s="194">
        <f>IF('[1]Overall Finish'!I84="","",K50+'[1]Overall Finish'!I84)</f>
        <v>5.9228009259259258E-2</v>
      </c>
      <c r="M50" s="194">
        <f>IF('[1]Overall Finish'!J84="","",L50+'[1]Overall Finish'!J84)</f>
        <v>7.1027777777777773E-2</v>
      </c>
      <c r="N50" s="194">
        <f>IF('[1]Overall Finish'!K84="","",M50+'[1]Overall Finish'!K84)</f>
        <v>8.3061342592592582E-2</v>
      </c>
      <c r="O50" s="194">
        <f>IF('[1]Overall Finish'!L84="","",N50+'[1]Overall Finish'!L84)</f>
        <v>9.4873842592592586E-2</v>
      </c>
      <c r="P50" s="194">
        <f>IF('[1]Overall Finish'!M84="","",O50+'[1]Overall Finish'!M84)</f>
        <v>0.10709722222222222</v>
      </c>
      <c r="Q50" s="194">
        <f>IF('[1]Overall Finish'!N84="","",P50+'[1]Overall Finish'!N84)</f>
        <v>0.11987384259259259</v>
      </c>
      <c r="R50" s="194">
        <f>IF('[1]Overall Finish'!O84="","",Q50+'[1]Overall Finish'!O84)</f>
        <v>0.13369560185185186</v>
      </c>
      <c r="S50" s="194">
        <f>IF('[1]Overall Finish'!P84="","",R50+'[1]Overall Finish'!P84)</f>
        <v>0.14909490740740741</v>
      </c>
      <c r="T50" s="194">
        <f>IF('[1]Overall Finish'!Q84="","",S50+'[1]Overall Finish'!Q84)</f>
        <v>0.15605092592592593</v>
      </c>
      <c r="U50" s="194" t="str">
        <f>IF('[1]Overall Finish'!R84="","",T50+'[1]Overall Finish'!R84)</f>
        <v/>
      </c>
      <c r="V50" s="149" t="str">
        <f>IF('[1]Overall Finish'!S84="","",U50+'[1]Overall Finish'!S84)</f>
        <v/>
      </c>
      <c r="W50" s="194" t="str">
        <f>IF('[1]Overall Finish'!T84="","",V50+'[1]Overall Finish'!T84)</f>
        <v/>
      </c>
      <c r="X50" s="194" t="str">
        <f>IF('[1]Overall Finish'!U84="","",W50+'[1]Overall Finish'!U84)</f>
        <v/>
      </c>
      <c r="Y50" s="194" t="str">
        <f>IF('[1]Overall Finish'!V84="","",X50+'[1]Overall Finish'!V84)</f>
        <v/>
      </c>
      <c r="Z50" s="194" t="str">
        <f>IF('[1]Overall Finish'!W84="","",Y50+'[1]Overall Finish'!W84)</f>
        <v/>
      </c>
      <c r="AA50" s="194" t="str">
        <f>IF('[1]Overall Finish'!X84="","",Z50+'[1]Overall Finish'!X84)</f>
        <v/>
      </c>
      <c r="AB50" s="194" t="str">
        <f>IF('[1]Overall Finish'!Y84="","",AA50+'[1]Overall Finish'!Y84)</f>
        <v/>
      </c>
      <c r="AC50" s="194" t="str">
        <f>IF('[1]Overall Finish'!Z84="","",AB50+'[1]Overall Finish'!Z84)</f>
        <v/>
      </c>
      <c r="AD50" s="194" t="str">
        <f>IF('[1]Overall Finish'!AA84="","",AC50+'[1]Overall Finish'!AA84)</f>
        <v/>
      </c>
      <c r="AE50" s="194" t="str">
        <f>IF('[1]Overall Finish'!AB84="","",AD50+'[1]Overall Finish'!AB84)</f>
        <v/>
      </c>
      <c r="AF50" s="194" t="str">
        <f>IF('[1]Overall Finish'!AC84="","",AE50+'[1]Overall Finish'!AC84)</f>
        <v/>
      </c>
      <c r="AG50" s="194" t="str">
        <f>IF('[1]Overall Finish'!AD84="","",AF50+'[1]Overall Finish'!AD84)</f>
        <v/>
      </c>
      <c r="AH50" s="194" t="str">
        <f>IF('[1]Overall Finish'!AE84="","",AG50+'[1]Overall Finish'!AE84)</f>
        <v/>
      </c>
      <c r="AI50" s="194" t="str">
        <f>IF('[1]Overall Finish'!AF84="","",AH50+'[1]Overall Finish'!AF84)</f>
        <v/>
      </c>
      <c r="AJ50" s="194" t="str">
        <f>IF('[1]Overall Finish'!AG84="","",AI50+'[1]Overall Finish'!AG84)</f>
        <v/>
      </c>
      <c r="AK50" s="149" t="str">
        <f>IF('[1]Overall Finish'!AH84="","",AJ50+'[1]Overall Finish'!AH84)</f>
        <v/>
      </c>
      <c r="AL50" s="194" t="str">
        <f>IF('[1]Overall Finish'!AI84="","",AK50+'[1]Overall Finish'!AI84)</f>
        <v/>
      </c>
      <c r="AM50" s="194" t="str">
        <f>IF('[1]Overall Finish'!AJ84="","",AL50+'[1]Overall Finish'!AJ84)</f>
        <v/>
      </c>
      <c r="AN50" s="194" t="str">
        <f>IF('[1]Overall Finish'!AK84="","",AM50+'[1]Overall Finish'!AK84)</f>
        <v/>
      </c>
      <c r="AO50" s="194" t="str">
        <f>IF('[1]Overall Finish'!AL84="","",AN50+'[1]Overall Finish'!AL84)</f>
        <v/>
      </c>
      <c r="AP50" s="194" t="str">
        <f>IF('[1]Overall Finish'!AM84="","",AO50+'[1]Overall Finish'!AM84)</f>
        <v/>
      </c>
      <c r="AQ50" s="194" t="str">
        <f>IF('[1]Overall Finish'!AN84="","",AP50+'[1]Overall Finish'!AN84)</f>
        <v/>
      </c>
      <c r="AR50" s="194" t="str">
        <f>IF('[1]Overall Finish'!AO84="","",AQ50+'[1]Overall Finish'!AO84)</f>
        <v/>
      </c>
      <c r="AS50" s="194" t="str">
        <f>IF('[1]Overall Finish'!AP84="","",AR50+'[1]Overall Finish'!AP84)</f>
        <v/>
      </c>
      <c r="AT50" s="194" t="str">
        <f>IF('[1]Overall Finish'!AQ84="","",AS50+'[1]Overall Finish'!AQ84)</f>
        <v/>
      </c>
      <c r="AU50" s="194" t="str">
        <f>IF('[1]Overall Finish'!AR84="","",AT50+'[1]Overall Finish'!AR84)</f>
        <v/>
      </c>
      <c r="AV50" s="194" t="str">
        <f>IF('[1]Overall Finish'!AS84="","",AU50+'[1]Overall Finish'!AS84)</f>
        <v/>
      </c>
      <c r="AW50" s="194" t="str">
        <f>IF('[1]Overall Finish'!AT84="","",AV50+'[1]Overall Finish'!AT84)</f>
        <v/>
      </c>
      <c r="AX50" s="154">
        <f t="shared" si="1"/>
        <v>42</v>
      </c>
      <c r="AY50" s="154">
        <v>13</v>
      </c>
      <c r="AZ50" s="158">
        <f t="shared" si="2"/>
        <v>43.333333333333336</v>
      </c>
      <c r="BA50" s="154"/>
      <c r="BB50" s="154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54"/>
      <c r="BO50" s="154"/>
      <c r="BP50" s="190">
        <f t="shared" si="4"/>
        <v>43.333333333333336</v>
      </c>
    </row>
    <row r="51" spans="1:68" x14ac:dyDescent="0.25">
      <c r="A51" s="188">
        <v>41</v>
      </c>
      <c r="B51" s="193">
        <v>60</v>
      </c>
      <c r="C51" s="188" t="s">
        <v>224</v>
      </c>
      <c r="D51" s="188" t="s">
        <v>288</v>
      </c>
      <c r="E51" s="152">
        <f t="shared" si="3"/>
        <v>52.333330000000004</v>
      </c>
      <c r="F51" s="193">
        <v>15</v>
      </c>
      <c r="G51" s="193">
        <v>2.3333300000000001</v>
      </c>
      <c r="H51" s="188" t="s">
        <v>1900</v>
      </c>
      <c r="I51" s="194">
        <f>IF('[1]Overall Finish'!F42="","",H51+'[1]Overall Finish'!F42)</f>
        <v>2.4427083333333335E-2</v>
      </c>
      <c r="J51" s="194">
        <f>IF('[1]Overall Finish'!G42="","",I51+'[1]Overall Finish'!G42)</f>
        <v>3.7291666666666667E-2</v>
      </c>
      <c r="K51" s="194">
        <f>IF('[1]Overall Finish'!H42="","",J51+'[1]Overall Finish'!H42)</f>
        <v>5.1734953703703707E-2</v>
      </c>
      <c r="L51" s="194">
        <f>IF('[1]Overall Finish'!I42="","",K51+'[1]Overall Finish'!I42)</f>
        <v>6.534143518518519E-2</v>
      </c>
      <c r="M51" s="194">
        <f>IF('[1]Overall Finish'!J42="","",L51+'[1]Overall Finish'!J42)</f>
        <v>7.9475694444444453E-2</v>
      </c>
      <c r="N51" s="194">
        <f>IF('[1]Overall Finish'!K42="","",M51+'[1]Overall Finish'!K42)</f>
        <v>9.4081018518518522E-2</v>
      </c>
      <c r="O51" s="194">
        <f>IF('[1]Overall Finish'!L42="","",N51+'[1]Overall Finish'!L42)</f>
        <v>0.10900694444444445</v>
      </c>
      <c r="P51" s="194">
        <f>IF('[1]Overall Finish'!M42="","",O51+'[1]Overall Finish'!M42)</f>
        <v>0.12437268518518518</v>
      </c>
      <c r="Q51" s="194">
        <f>IF('[1]Overall Finish'!N42="","",P51+'[1]Overall Finish'!N42)</f>
        <v>0.14047800925925927</v>
      </c>
      <c r="R51" s="194">
        <f>IF('[1]Overall Finish'!O42="","",Q51+'[1]Overall Finish'!O42)</f>
        <v>0.15704398148148149</v>
      </c>
      <c r="S51" s="194">
        <f>IF('[1]Overall Finish'!P42="","",R51+'[1]Overall Finish'!P42)</f>
        <v>0.17417013888888891</v>
      </c>
      <c r="T51" s="194">
        <f>IF('[1]Overall Finish'!Q42="","",S51+'[1]Overall Finish'!Q42)</f>
        <v>0.19251504629629632</v>
      </c>
      <c r="U51" s="194">
        <f>IF('[1]Overall Finish'!R42="","",T51+'[1]Overall Finish'!R42)</f>
        <v>0.21303009259259262</v>
      </c>
      <c r="V51" s="149">
        <f>IF('[1]Overall Finish'!S42="","",U51+'[1]Overall Finish'!S42)</f>
        <v>0.23374189814814816</v>
      </c>
      <c r="W51" s="194">
        <f>IF('[1]Overall Finish'!T42="","",V51+'[1]Overall Finish'!T42)</f>
        <v>0.25629050925925928</v>
      </c>
      <c r="X51" s="194">
        <f>IF('[1]Overall Finish'!U42="","",W51+'[1]Overall Finish'!U42)</f>
        <v>0.27979976851851851</v>
      </c>
      <c r="Y51" s="194">
        <f>IF('[1]Overall Finish'!V42="","",X51+'[1]Overall Finish'!V42)</f>
        <v>0.30431018518518516</v>
      </c>
      <c r="Z51" s="194">
        <f>IF('[1]Overall Finish'!W42="","",Y51+'[1]Overall Finish'!W42)</f>
        <v>0.32731134259259254</v>
      </c>
      <c r="AA51" s="194">
        <f>IF('[1]Overall Finish'!X42="","",Z51+'[1]Overall Finish'!X42)</f>
        <v>0.35096412037037034</v>
      </c>
      <c r="AB51" s="194">
        <f>IF('[1]Overall Finish'!Y42="","",AA51+'[1]Overall Finish'!Y42)</f>
        <v>0.37913888888888886</v>
      </c>
      <c r="AC51" s="194">
        <f>IF('[1]Overall Finish'!Z42="","",AB51+'[1]Overall Finish'!Z42)</f>
        <v>0.40345717592592589</v>
      </c>
      <c r="AD51" s="194">
        <f>IF('[1]Overall Finish'!AA42="","",AC51+'[1]Overall Finish'!AA42)</f>
        <v>0.42776504629629625</v>
      </c>
      <c r="AE51" s="194">
        <f>IF('[1]Overall Finish'!AB42="","",AD51+'[1]Overall Finish'!AB42)</f>
        <v>0.45258564814814811</v>
      </c>
      <c r="AF51" s="194">
        <f>IF('[1]Overall Finish'!AC42="","",AE51+'[1]Overall Finish'!AC42)</f>
        <v>0.47790162037037032</v>
      </c>
      <c r="AG51" s="194">
        <f>IF('[1]Overall Finish'!AD42="","",AF51+'[1]Overall Finish'!AD42)</f>
        <v>0.50005324074074065</v>
      </c>
      <c r="AH51" s="194" t="str">
        <f>IF('[1]Overall Finish'!AE42="","",AG51+'[1]Overall Finish'!AE42)</f>
        <v/>
      </c>
      <c r="AI51" s="194" t="str">
        <f>IF('[1]Overall Finish'!AF42="","",AH51+'[1]Overall Finish'!AF42)</f>
        <v/>
      </c>
      <c r="AJ51" s="194" t="str">
        <f>IF('[1]Overall Finish'!AG42="","",AI51+'[1]Overall Finish'!AG42)</f>
        <v/>
      </c>
      <c r="AK51" s="149" t="str">
        <f>IF('[1]Overall Finish'!AH42="","",AJ51+'[1]Overall Finish'!AH42)</f>
        <v/>
      </c>
      <c r="AL51" s="194" t="str">
        <f>IF('[1]Overall Finish'!AI42="","",AK51+'[1]Overall Finish'!AI42)</f>
        <v/>
      </c>
      <c r="AM51" s="194" t="str">
        <f>IF('[1]Overall Finish'!AJ42="","",AL51+'[1]Overall Finish'!AJ42)</f>
        <v/>
      </c>
      <c r="AN51" s="194" t="str">
        <f>IF('[1]Overall Finish'!AK42="","",AM51+'[1]Overall Finish'!AK42)</f>
        <v/>
      </c>
      <c r="AO51" s="194" t="str">
        <f>IF('[1]Overall Finish'!AL42="","",AN51+'[1]Overall Finish'!AL42)</f>
        <v/>
      </c>
      <c r="AP51" s="194" t="str">
        <f>IF('[1]Overall Finish'!AM42="","",AO51+'[1]Overall Finish'!AM42)</f>
        <v/>
      </c>
      <c r="AQ51" s="194" t="str">
        <f>IF('[1]Overall Finish'!AN42="","",AP51+'[1]Overall Finish'!AN42)</f>
        <v/>
      </c>
      <c r="AR51" s="194" t="str">
        <f>IF('[1]Overall Finish'!AO42="","",AQ51+'[1]Overall Finish'!AO42)</f>
        <v/>
      </c>
      <c r="AS51" s="194" t="str">
        <f>IF('[1]Overall Finish'!AP42="","",AR51+'[1]Overall Finish'!AP42)</f>
        <v/>
      </c>
      <c r="AT51" s="194" t="str">
        <f>IF('[1]Overall Finish'!AQ42="","",AS51+'[1]Overall Finish'!AQ42)</f>
        <v/>
      </c>
      <c r="AU51" s="194" t="str">
        <f>IF('[1]Overall Finish'!AR42="","",AT51+'[1]Overall Finish'!AR42)</f>
        <v/>
      </c>
      <c r="AV51" s="194" t="str">
        <f>IF('[1]Overall Finish'!AS42="","",AU51+'[1]Overall Finish'!AS42)</f>
        <v/>
      </c>
      <c r="AW51" s="194" t="str">
        <f>IF('[1]Overall Finish'!AT42="","",AV51+'[1]Overall Finish'!AT42)</f>
        <v/>
      </c>
      <c r="AX51" s="154">
        <f t="shared" si="1"/>
        <v>42</v>
      </c>
      <c r="AY51" s="154">
        <v>26</v>
      </c>
      <c r="AZ51" s="158">
        <f t="shared" si="2"/>
        <v>86.666666666666671</v>
      </c>
      <c r="BA51" s="154"/>
      <c r="BB51" s="195">
        <f>AE51+(0.48/3.333*(AF51-AE51))</f>
        <v>0.45623151273460677</v>
      </c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54">
        <f>COUNTA(BC51:BM51)</f>
        <v>0</v>
      </c>
      <c r="BO51" s="154">
        <v>0</v>
      </c>
      <c r="BP51" s="190">
        <f t="shared" si="4"/>
        <v>86.666666666666671</v>
      </c>
    </row>
    <row r="52" spans="1:68" x14ac:dyDescent="0.25">
      <c r="A52" s="188">
        <v>36</v>
      </c>
      <c r="B52" s="193">
        <v>61</v>
      </c>
      <c r="C52" s="188" t="s">
        <v>277</v>
      </c>
      <c r="D52" s="188" t="s">
        <v>276</v>
      </c>
      <c r="E52" s="152">
        <f t="shared" si="3"/>
        <v>54.333333333333336</v>
      </c>
      <c r="F52" s="193">
        <v>16</v>
      </c>
      <c r="G52" s="193">
        <v>1</v>
      </c>
      <c r="H52" s="188" t="s">
        <v>1924</v>
      </c>
      <c r="I52" s="194">
        <f>IF('[1]Overall Finish'!F37="","",H52+'[1]Overall Finish'!F37)</f>
        <v>2.0818287037037038E-2</v>
      </c>
      <c r="J52" s="194">
        <f>IF('[1]Overall Finish'!G37="","",I52+'[1]Overall Finish'!G37)</f>
        <v>3.1725694444444445E-2</v>
      </c>
      <c r="K52" s="194">
        <f>IF('[1]Overall Finish'!H37="","",J52+'[1]Overall Finish'!H37)</f>
        <v>4.3002314814814813E-2</v>
      </c>
      <c r="L52" s="194">
        <f>IF('[1]Overall Finish'!I37="","",K52+'[1]Overall Finish'!I37)</f>
        <v>5.4782407407407405E-2</v>
      </c>
      <c r="M52" s="194">
        <f>IF('[1]Overall Finish'!J37="","",L52+'[1]Overall Finish'!J37)</f>
        <v>6.7151620370370368E-2</v>
      </c>
      <c r="N52" s="194">
        <f>IF('[1]Overall Finish'!K37="","",M52+'[1]Overall Finish'!K37)</f>
        <v>7.9809027777777777E-2</v>
      </c>
      <c r="O52" s="194">
        <f>IF('[1]Overall Finish'!L37="","",N52+'[1]Overall Finish'!L37)</f>
        <v>9.3081018518518521E-2</v>
      </c>
      <c r="P52" s="194">
        <f>IF('[1]Overall Finish'!M37="","",O52+'[1]Overall Finish'!M37)</f>
        <v>0.10633680555555555</v>
      </c>
      <c r="Q52" s="194">
        <f>IF('[1]Overall Finish'!N37="","",P52+'[1]Overall Finish'!N37)</f>
        <v>0.1249224537037037</v>
      </c>
      <c r="R52" s="194">
        <f>IF('[1]Overall Finish'!O37="","",Q52+'[1]Overall Finish'!O37)</f>
        <v>0.14295949074074074</v>
      </c>
      <c r="S52" s="194">
        <f>IF('[1]Overall Finish'!P37="","",R52+'[1]Overall Finish'!P37)</f>
        <v>0.1643449074074074</v>
      </c>
      <c r="T52" s="194">
        <f>IF('[1]Overall Finish'!Q37="","",S52+'[1]Overall Finish'!Q37)</f>
        <v>0.18748726851851852</v>
      </c>
      <c r="U52" s="194">
        <f>IF('[1]Overall Finish'!R37="","",T52+'[1]Overall Finish'!R37)</f>
        <v>0.20303935185185185</v>
      </c>
      <c r="V52" s="149">
        <f>IF('[1]Overall Finish'!S37="","",U52+'[1]Overall Finish'!S37)</f>
        <v>0.2236423611111111</v>
      </c>
      <c r="W52" s="194">
        <f>IF('[1]Overall Finish'!T37="","",V52+'[1]Overall Finish'!T37)</f>
        <v>0.2436875</v>
      </c>
      <c r="X52" s="194">
        <f>IF('[1]Overall Finish'!U37="","",W52+'[1]Overall Finish'!U37)</f>
        <v>0.26067129629629632</v>
      </c>
      <c r="Y52" s="194">
        <f>IF('[1]Overall Finish'!V37="","",X52+'[1]Overall Finish'!V37)</f>
        <v>0.27957754629629633</v>
      </c>
      <c r="Z52" s="194">
        <f>IF('[1]Overall Finish'!W37="","",Y52+'[1]Overall Finish'!W37)</f>
        <v>0.29663425925925929</v>
      </c>
      <c r="AA52" s="194">
        <f>IF('[1]Overall Finish'!X37="","",Z52+'[1]Overall Finish'!X37)</f>
        <v>0.3164143518518519</v>
      </c>
      <c r="AB52" s="194">
        <f>IF('[1]Overall Finish'!Y37="","",AA52+'[1]Overall Finish'!Y37)</f>
        <v>0.33277430555555559</v>
      </c>
      <c r="AC52" s="194">
        <f>IF('[1]Overall Finish'!Z37="","",AB52+'[1]Overall Finish'!Z37)</f>
        <v>0.35298148148148151</v>
      </c>
      <c r="AD52" s="194">
        <f>IF('[1]Overall Finish'!AA37="","",AC52+'[1]Overall Finish'!AA37)</f>
        <v>0.37105902777777783</v>
      </c>
      <c r="AE52" s="194">
        <f>IF('[1]Overall Finish'!AB37="","",AD52+'[1]Overall Finish'!AB37)</f>
        <v>0.38901736111111118</v>
      </c>
      <c r="AF52" s="194">
        <f>IF('[1]Overall Finish'!AC37="","",AE52+'[1]Overall Finish'!AC37)</f>
        <v>0.40858796296296301</v>
      </c>
      <c r="AG52" s="194">
        <f>IF('[1]Overall Finish'!AD37="","",AF52+'[1]Overall Finish'!AD37)</f>
        <v>0.42863541666666671</v>
      </c>
      <c r="AH52" s="194">
        <f>IF('[1]Overall Finish'!AE37="","",AG52+'[1]Overall Finish'!AE37)</f>
        <v>0.45194791666666673</v>
      </c>
      <c r="AI52" s="194" t="str">
        <f>IF('[1]Overall Finish'!AF37="","",AH52+'[1]Overall Finish'!AF37)</f>
        <v/>
      </c>
      <c r="AJ52" s="194" t="str">
        <f>IF('[1]Overall Finish'!AG37="","",AI52+'[1]Overall Finish'!AG37)</f>
        <v/>
      </c>
      <c r="AK52" s="149" t="str">
        <f>IF('[1]Overall Finish'!AH37="","",AJ52+'[1]Overall Finish'!AH37)</f>
        <v/>
      </c>
      <c r="AL52" s="194" t="str">
        <f>IF('[1]Overall Finish'!AI37="","",AK52+'[1]Overall Finish'!AI37)</f>
        <v/>
      </c>
      <c r="AM52" s="194" t="str">
        <f>IF('[1]Overall Finish'!AJ37="","",AL52+'[1]Overall Finish'!AJ37)</f>
        <v/>
      </c>
      <c r="AN52" s="194" t="str">
        <f>IF('[1]Overall Finish'!AK37="","",AM52+'[1]Overall Finish'!AK37)</f>
        <v/>
      </c>
      <c r="AO52" s="194" t="str">
        <f>IF('[1]Overall Finish'!AL37="","",AN52+'[1]Overall Finish'!AL37)</f>
        <v/>
      </c>
      <c r="AP52" s="194" t="str">
        <f>IF('[1]Overall Finish'!AM37="","",AO52+'[1]Overall Finish'!AM37)</f>
        <v/>
      </c>
      <c r="AQ52" s="194" t="str">
        <f>IF('[1]Overall Finish'!AN37="","",AP52+'[1]Overall Finish'!AN37)</f>
        <v/>
      </c>
      <c r="AR52" s="194" t="str">
        <f>IF('[1]Overall Finish'!AO37="","",AQ52+'[1]Overall Finish'!AO37)</f>
        <v/>
      </c>
      <c r="AS52" s="194" t="str">
        <f>IF('[1]Overall Finish'!AP37="","",AR52+'[1]Overall Finish'!AP37)</f>
        <v/>
      </c>
      <c r="AT52" s="194" t="str">
        <f>IF('[1]Overall Finish'!AQ37="","",AS52+'[1]Overall Finish'!AQ37)</f>
        <v/>
      </c>
      <c r="AU52" s="194" t="str">
        <f>IF('[1]Overall Finish'!AR37="","",AT52+'[1]Overall Finish'!AR37)</f>
        <v/>
      </c>
      <c r="AV52" s="194" t="str">
        <f>IF('[1]Overall Finish'!AS37="","",AU52+'[1]Overall Finish'!AS37)</f>
        <v/>
      </c>
      <c r="AW52" s="194" t="str">
        <f>IF('[1]Overall Finish'!AT37="","",AV52+'[1]Overall Finish'!AT37)</f>
        <v/>
      </c>
      <c r="AX52" s="154">
        <f t="shared" si="1"/>
        <v>42</v>
      </c>
      <c r="AY52" s="154">
        <v>27</v>
      </c>
      <c r="AZ52" s="158">
        <f t="shared" si="2"/>
        <v>90</v>
      </c>
      <c r="BA52" s="154"/>
      <c r="BB52" s="154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54">
        <f>COUNTA(BC52:BM52)</f>
        <v>0</v>
      </c>
      <c r="BO52" s="154">
        <v>0</v>
      </c>
      <c r="BP52" s="190">
        <f t="shared" si="4"/>
        <v>90</v>
      </c>
    </row>
    <row r="53" spans="1:68" x14ac:dyDescent="0.25">
      <c r="A53" s="188">
        <v>71</v>
      </c>
      <c r="B53" s="193">
        <v>62</v>
      </c>
      <c r="C53" s="188" t="s">
        <v>338</v>
      </c>
      <c r="D53" s="188" t="s">
        <v>337</v>
      </c>
      <c r="E53" s="152">
        <f t="shared" si="3"/>
        <v>38.333326666666665</v>
      </c>
      <c r="F53" s="193">
        <v>11</v>
      </c>
      <c r="G53" s="193">
        <v>1.66666</v>
      </c>
      <c r="H53" s="188" t="s">
        <v>1948</v>
      </c>
      <c r="I53" s="194">
        <f>IF('[1]Overall Finish'!F72="","",H53+'[1]Overall Finish'!F72)</f>
        <v>3.2060185185185185E-2</v>
      </c>
      <c r="J53" s="194">
        <f>IF('[1]Overall Finish'!G72="","",I53+'[1]Overall Finish'!G72)</f>
        <v>5.1903935185185185E-2</v>
      </c>
      <c r="K53" s="194">
        <f>IF('[1]Overall Finish'!H72="","",J53+'[1]Overall Finish'!H72)</f>
        <v>7.17037037037037E-2</v>
      </c>
      <c r="L53" s="194">
        <f>IF('[1]Overall Finish'!I72="","",K53+'[1]Overall Finish'!I72)</f>
        <v>9.2891203703703698E-2</v>
      </c>
      <c r="M53" s="194">
        <f>IF('[1]Overall Finish'!J72="","",L53+'[1]Overall Finish'!J72)</f>
        <v>0.11396759259259259</v>
      </c>
      <c r="N53" s="194">
        <f>IF('[1]Overall Finish'!K72="","",M53+'[1]Overall Finish'!K72)</f>
        <v>0.13986574074074073</v>
      </c>
      <c r="O53" s="194">
        <f>IF('[1]Overall Finish'!L72="","",N53+'[1]Overall Finish'!L72)</f>
        <v>0.16275925925925927</v>
      </c>
      <c r="P53" s="194">
        <f>IF('[1]Overall Finish'!M72="","",O53+'[1]Overall Finish'!M72)</f>
        <v>0.18476388888888889</v>
      </c>
      <c r="Q53" s="194">
        <f>IF('[1]Overall Finish'!N72="","",P53+'[1]Overall Finish'!N72)</f>
        <v>0.20699421296296297</v>
      </c>
      <c r="R53" s="194">
        <f>IF('[1]Overall Finish'!O72="","",Q53+'[1]Overall Finish'!O72)</f>
        <v>0.23287152777777778</v>
      </c>
      <c r="S53" s="194">
        <f>IF('[1]Overall Finish'!P72="","",R53+'[1]Overall Finish'!P72)</f>
        <v>0.26060763888888888</v>
      </c>
      <c r="T53" s="194">
        <f>IF('[1]Overall Finish'!Q72="","",S53+'[1]Overall Finish'!Q72)</f>
        <v>0.29251620370370368</v>
      </c>
      <c r="U53" s="194">
        <f>IF('[1]Overall Finish'!R72="","",T53+'[1]Overall Finish'!R72)</f>
        <v>0.34022685185185181</v>
      </c>
      <c r="V53" s="149">
        <f>IF('[1]Overall Finish'!S72="","",U53+'[1]Overall Finish'!S72)</f>
        <v>0.37600462962962961</v>
      </c>
      <c r="W53" s="194">
        <f>IF('[1]Overall Finish'!T72="","",V53+'[1]Overall Finish'!T72)</f>
        <v>0.4198020833333333</v>
      </c>
      <c r="X53" s="194">
        <f>IF('[1]Overall Finish'!U72="","",W53+'[1]Overall Finish'!U72)</f>
        <v>0.46474189814814809</v>
      </c>
      <c r="Y53" s="194" t="str">
        <f>IF('[1]Overall Finish'!V72="","",X53+'[1]Overall Finish'!V72)</f>
        <v/>
      </c>
      <c r="Z53" s="194" t="str">
        <f>IF('[1]Overall Finish'!W72="","",Y53+'[1]Overall Finish'!W72)</f>
        <v/>
      </c>
      <c r="AA53" s="194" t="str">
        <f>IF('[1]Overall Finish'!X72="","",Z53+'[1]Overall Finish'!X72)</f>
        <v/>
      </c>
      <c r="AB53" s="194" t="str">
        <f>IF('[1]Overall Finish'!Y72="","",AA53+'[1]Overall Finish'!Y72)</f>
        <v/>
      </c>
      <c r="AC53" s="194" t="str">
        <f>IF('[1]Overall Finish'!Z72="","",AB53+'[1]Overall Finish'!Z72)</f>
        <v/>
      </c>
      <c r="AD53" s="194" t="str">
        <f>IF('[1]Overall Finish'!AA72="","",AC53+'[1]Overall Finish'!AA72)</f>
        <v/>
      </c>
      <c r="AE53" s="194" t="str">
        <f>IF('[1]Overall Finish'!AB72="","",AD53+'[1]Overall Finish'!AB72)</f>
        <v/>
      </c>
      <c r="AF53" s="194" t="str">
        <f>IF('[1]Overall Finish'!AC72="","",AE53+'[1]Overall Finish'!AC72)</f>
        <v/>
      </c>
      <c r="AG53" s="194" t="str">
        <f>IF('[1]Overall Finish'!AD72="","",AF53+'[1]Overall Finish'!AD72)</f>
        <v/>
      </c>
      <c r="AH53" s="194" t="str">
        <f>IF('[1]Overall Finish'!AE72="","",AG53+'[1]Overall Finish'!AE72)</f>
        <v/>
      </c>
      <c r="AI53" s="194" t="str">
        <f>IF('[1]Overall Finish'!AF72="","",AH53+'[1]Overall Finish'!AF72)</f>
        <v/>
      </c>
      <c r="AJ53" s="194" t="str">
        <f>IF('[1]Overall Finish'!AG72="","",AI53+'[1]Overall Finish'!AG72)</f>
        <v/>
      </c>
      <c r="AK53" s="149" t="str">
        <f>IF('[1]Overall Finish'!AH72="","",AJ53+'[1]Overall Finish'!AH72)</f>
        <v/>
      </c>
      <c r="AL53" s="194" t="str">
        <f>IF('[1]Overall Finish'!AI72="","",AK53+'[1]Overall Finish'!AI72)</f>
        <v/>
      </c>
      <c r="AM53" s="194" t="str">
        <f>IF('[1]Overall Finish'!AJ72="","",AL53+'[1]Overall Finish'!AJ72)</f>
        <v/>
      </c>
      <c r="AN53" s="194" t="str">
        <f>IF('[1]Overall Finish'!AK72="","",AM53+'[1]Overall Finish'!AK72)</f>
        <v/>
      </c>
      <c r="AO53" s="194" t="str">
        <f>IF('[1]Overall Finish'!AL72="","",AN53+'[1]Overall Finish'!AL72)</f>
        <v/>
      </c>
      <c r="AP53" s="194" t="str">
        <f>IF('[1]Overall Finish'!AM72="","",AO53+'[1]Overall Finish'!AM72)</f>
        <v/>
      </c>
      <c r="AQ53" s="194" t="str">
        <f>IF('[1]Overall Finish'!AN72="","",AP53+'[1]Overall Finish'!AN72)</f>
        <v/>
      </c>
      <c r="AR53" s="194" t="str">
        <f>IF('[1]Overall Finish'!AO72="","",AQ53+'[1]Overall Finish'!AO72)</f>
        <v/>
      </c>
      <c r="AS53" s="194" t="str">
        <f>IF('[1]Overall Finish'!AP72="","",AR53+'[1]Overall Finish'!AP72)</f>
        <v/>
      </c>
      <c r="AT53" s="194" t="str">
        <f>IF('[1]Overall Finish'!AQ72="","",AS53+'[1]Overall Finish'!AQ72)</f>
        <v/>
      </c>
      <c r="AU53" s="194" t="str">
        <f>IF('[1]Overall Finish'!AR72="","",AT53+'[1]Overall Finish'!AR72)</f>
        <v/>
      </c>
      <c r="AV53" s="194" t="str">
        <f>IF('[1]Overall Finish'!AS72="","",AU53+'[1]Overall Finish'!AS72)</f>
        <v/>
      </c>
      <c r="AW53" s="194" t="str">
        <f>IF('[1]Overall Finish'!AT72="","",AV53+'[1]Overall Finish'!AT72)</f>
        <v/>
      </c>
      <c r="AX53" s="154">
        <f t="shared" si="1"/>
        <v>42</v>
      </c>
      <c r="AY53" s="154">
        <v>17</v>
      </c>
      <c r="AZ53" s="158">
        <f t="shared" si="2"/>
        <v>56.666666666666664</v>
      </c>
      <c r="BA53" s="154"/>
      <c r="BB53" s="154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54"/>
      <c r="BO53" s="154"/>
      <c r="BP53" s="190">
        <f t="shared" si="4"/>
        <v>56.666666666666664</v>
      </c>
    </row>
    <row r="54" spans="1:68" x14ac:dyDescent="0.25">
      <c r="A54" s="188">
        <v>39</v>
      </c>
      <c r="B54" s="193">
        <v>63</v>
      </c>
      <c r="C54" s="188" t="s">
        <v>283</v>
      </c>
      <c r="D54" s="188" t="s">
        <v>282</v>
      </c>
      <c r="E54" s="152">
        <f t="shared" si="3"/>
        <v>44.333333333333336</v>
      </c>
      <c r="F54" s="193">
        <v>13</v>
      </c>
      <c r="G54" s="193">
        <v>1</v>
      </c>
      <c r="H54" s="188" t="s">
        <v>1965</v>
      </c>
      <c r="I54" s="194">
        <f>IF('[1]Overall Finish'!F40="","",H54+'[1]Overall Finish'!F40)</f>
        <v>3.0269675925925922E-2</v>
      </c>
      <c r="J54" s="194">
        <f>IF('[1]Overall Finish'!G40="","",I54+'[1]Overall Finish'!G40)</f>
        <v>4.5803240740740735E-2</v>
      </c>
      <c r="K54" s="194">
        <f>IF('[1]Overall Finish'!H40="","",J54+'[1]Overall Finish'!H40)</f>
        <v>6.1503472222222216E-2</v>
      </c>
      <c r="L54" s="194">
        <f>IF('[1]Overall Finish'!I40="","",K54+'[1]Overall Finish'!I40)</f>
        <v>7.7543981481481478E-2</v>
      </c>
      <c r="M54" s="194">
        <f>IF('[1]Overall Finish'!J40="","",L54+'[1]Overall Finish'!J40)</f>
        <v>9.3646990740740732E-2</v>
      </c>
      <c r="N54" s="194">
        <f>IF('[1]Overall Finish'!K40="","",M54+'[1]Overall Finish'!K40)</f>
        <v>0.11162962962962962</v>
      </c>
      <c r="O54" s="194">
        <f>IF('[1]Overall Finish'!L40="","",N54+'[1]Overall Finish'!L40)</f>
        <v>0.12942592592592592</v>
      </c>
      <c r="P54" s="194">
        <f>IF('[1]Overall Finish'!M40="","",O54+'[1]Overall Finish'!M40)</f>
        <v>0.15208449074074074</v>
      </c>
      <c r="Q54" s="194">
        <f>IF('[1]Overall Finish'!N40="","",P54+'[1]Overall Finish'!N40)</f>
        <v>0.17408564814814814</v>
      </c>
      <c r="R54" s="194">
        <f>IF('[1]Overall Finish'!O40="","",Q54+'[1]Overall Finish'!O40)</f>
        <v>0.19684143518518518</v>
      </c>
      <c r="S54" s="194">
        <f>IF('[1]Overall Finish'!P40="","",R54+'[1]Overall Finish'!P40)</f>
        <v>0.21518055555555554</v>
      </c>
      <c r="T54" s="194">
        <f>IF('[1]Overall Finish'!Q40="","",S54+'[1]Overall Finish'!Q40)</f>
        <v>0.24187037037037035</v>
      </c>
      <c r="U54" s="194">
        <f>IF('[1]Overall Finish'!R40="","",T54+'[1]Overall Finish'!R40)</f>
        <v>0.26113425925925926</v>
      </c>
      <c r="V54" s="149">
        <f>IF('[1]Overall Finish'!S40="","",U54+'[1]Overall Finish'!S40)</f>
        <v>0.28282523148148148</v>
      </c>
      <c r="W54" s="194">
        <f>IF('[1]Overall Finish'!T40="","",V54+'[1]Overall Finish'!T40)</f>
        <v>0.30772569444444442</v>
      </c>
      <c r="X54" s="194">
        <f>IF('[1]Overall Finish'!U40="","",W54+'[1]Overall Finish'!U40)</f>
        <v>0.33191319444444445</v>
      </c>
      <c r="Y54" s="194">
        <f>IF('[1]Overall Finish'!V40="","",X54+'[1]Overall Finish'!V40)</f>
        <v>0.35184606481481484</v>
      </c>
      <c r="Z54" s="194">
        <f>IF('[1]Overall Finish'!W40="","",Y54+'[1]Overall Finish'!W40)</f>
        <v>0.37050231481481483</v>
      </c>
      <c r="AA54" s="194">
        <f>IF('[1]Overall Finish'!X40="","",Z54+'[1]Overall Finish'!X40)</f>
        <v>0.38769675925925928</v>
      </c>
      <c r="AB54" s="194">
        <f>IF('[1]Overall Finish'!Y40="","",AA54+'[1]Overall Finish'!Y40)</f>
        <v>0.40431712962962968</v>
      </c>
      <c r="AC54" s="194">
        <f>IF('[1]Overall Finish'!Z40="","",AB54+'[1]Overall Finish'!Z40)</f>
        <v>0.42068518518518522</v>
      </c>
      <c r="AD54" s="194">
        <f>IF('[1]Overall Finish'!AA40="","",AC54+'[1]Overall Finish'!AA40)</f>
        <v>0.44094791666666672</v>
      </c>
      <c r="AE54" s="194">
        <f>IF('[1]Overall Finish'!AB40="","",AD54+'[1]Overall Finish'!AB40)</f>
        <v>0.45970023148148154</v>
      </c>
      <c r="AF54" s="194" t="str">
        <f>IF('[1]Overall Finish'!AC40="","",AE54+'[1]Overall Finish'!AC40)</f>
        <v/>
      </c>
      <c r="AG54" s="194" t="str">
        <f>IF('[1]Overall Finish'!AD40="","",AF54+'[1]Overall Finish'!AD40)</f>
        <v/>
      </c>
      <c r="AH54" s="194" t="str">
        <f>IF('[1]Overall Finish'!AE40="","",AG54+'[1]Overall Finish'!AE40)</f>
        <v/>
      </c>
      <c r="AI54" s="194" t="str">
        <f>IF('[1]Overall Finish'!AF40="","",AH54+'[1]Overall Finish'!AF40)</f>
        <v/>
      </c>
      <c r="AJ54" s="194" t="str">
        <f>IF('[1]Overall Finish'!AG40="","",AI54+'[1]Overall Finish'!AG40)</f>
        <v/>
      </c>
      <c r="AK54" s="149" t="str">
        <f>IF('[1]Overall Finish'!AH40="","",AJ54+'[1]Overall Finish'!AH40)</f>
        <v/>
      </c>
      <c r="AL54" s="194" t="str">
        <f>IF('[1]Overall Finish'!AI40="","",AK54+'[1]Overall Finish'!AI40)</f>
        <v/>
      </c>
      <c r="AM54" s="194" t="str">
        <f>IF('[1]Overall Finish'!AJ40="","",AL54+'[1]Overall Finish'!AJ40)</f>
        <v/>
      </c>
      <c r="AN54" s="194" t="str">
        <f>IF('[1]Overall Finish'!AK40="","",AM54+'[1]Overall Finish'!AK40)</f>
        <v/>
      </c>
      <c r="AO54" s="194" t="str">
        <f>IF('[1]Overall Finish'!AL40="","",AN54+'[1]Overall Finish'!AL40)</f>
        <v/>
      </c>
      <c r="AP54" s="194" t="str">
        <f>IF('[1]Overall Finish'!AM40="","",AO54+'[1]Overall Finish'!AM40)</f>
        <v/>
      </c>
      <c r="AQ54" s="194" t="str">
        <f>IF('[1]Overall Finish'!AN40="","",AP54+'[1]Overall Finish'!AN40)</f>
        <v/>
      </c>
      <c r="AR54" s="194" t="str">
        <f>IF('[1]Overall Finish'!AO40="","",AQ54+'[1]Overall Finish'!AO40)</f>
        <v/>
      </c>
      <c r="AS54" s="194" t="str">
        <f>IF('[1]Overall Finish'!AP40="","",AR54+'[1]Overall Finish'!AP40)</f>
        <v/>
      </c>
      <c r="AT54" s="194" t="str">
        <f>IF('[1]Overall Finish'!AQ40="","",AS54+'[1]Overall Finish'!AQ40)</f>
        <v/>
      </c>
      <c r="AU54" s="194" t="str">
        <f>IF('[1]Overall Finish'!AR40="","",AT54+'[1]Overall Finish'!AR40)</f>
        <v/>
      </c>
      <c r="AV54" s="194" t="str">
        <f>IF('[1]Overall Finish'!AS40="","",AU54+'[1]Overall Finish'!AS40)</f>
        <v/>
      </c>
      <c r="AW54" s="194" t="str">
        <f>IF('[1]Overall Finish'!AT40="","",AV54+'[1]Overall Finish'!AT40)</f>
        <v/>
      </c>
      <c r="AX54" s="154">
        <f t="shared" si="1"/>
        <v>42</v>
      </c>
      <c r="AY54" s="154">
        <v>24</v>
      </c>
      <c r="AZ54" s="158">
        <f t="shared" si="2"/>
        <v>80</v>
      </c>
      <c r="BA54" s="154"/>
      <c r="BB54" s="195">
        <f>AE54+BC54</f>
        <v>0.4645266203703704</v>
      </c>
      <c r="BC54" s="181" t="s">
        <v>1989</v>
      </c>
      <c r="BD54" s="181" t="s">
        <v>1990</v>
      </c>
      <c r="BE54" s="181" t="s">
        <v>1991</v>
      </c>
      <c r="BF54" s="181" t="s">
        <v>1992</v>
      </c>
      <c r="BG54" s="181" t="s">
        <v>1992</v>
      </c>
      <c r="BH54" s="181" t="s">
        <v>1993</v>
      </c>
      <c r="BI54" s="181" t="s">
        <v>1993</v>
      </c>
      <c r="BJ54" s="188"/>
      <c r="BK54" s="188"/>
      <c r="BL54" s="188"/>
      <c r="BM54" s="188"/>
      <c r="BN54" s="154">
        <f>COUNTA(BC54:BM54)</f>
        <v>7</v>
      </c>
      <c r="BO54" s="154">
        <v>7</v>
      </c>
      <c r="BP54" s="190">
        <f t="shared" si="4"/>
        <v>87</v>
      </c>
    </row>
    <row r="55" spans="1:68" x14ac:dyDescent="0.25">
      <c r="A55" s="188">
        <v>35</v>
      </c>
      <c r="B55" s="193">
        <v>64</v>
      </c>
      <c r="C55" s="188" t="s">
        <v>274</v>
      </c>
      <c r="D55" s="188" t="s">
        <v>273</v>
      </c>
      <c r="E55" s="152">
        <f t="shared" si="3"/>
        <v>51.66666</v>
      </c>
      <c r="F55" s="193">
        <v>15</v>
      </c>
      <c r="G55" s="193">
        <v>1.66666</v>
      </c>
      <c r="H55" s="188" t="s">
        <v>1994</v>
      </c>
      <c r="I55" s="194">
        <f>IF('[1]Overall Finish'!F36="","",H55+'[1]Overall Finish'!F36)</f>
        <v>2.3553240740740736E-2</v>
      </c>
      <c r="J55" s="194">
        <f>IF('[1]Overall Finish'!G36="","",I55+'[1]Overall Finish'!G36)</f>
        <v>3.5651620370370368E-2</v>
      </c>
      <c r="K55" s="194">
        <f>IF('[1]Overall Finish'!H36="","",J55+'[1]Overall Finish'!H36)</f>
        <v>4.7799768518518512E-2</v>
      </c>
      <c r="L55" s="194">
        <f>IF('[1]Overall Finish'!I36="","",K55+'[1]Overall Finish'!I36)</f>
        <v>6.0629629629629624E-2</v>
      </c>
      <c r="M55" s="194">
        <f>IF('[1]Overall Finish'!J36="","",L55+'[1]Overall Finish'!J36)</f>
        <v>7.3175925925925922E-2</v>
      </c>
      <c r="N55" s="194">
        <f>IF('[1]Overall Finish'!K36="","",M55+'[1]Overall Finish'!K36)</f>
        <v>8.635763888888888E-2</v>
      </c>
      <c r="O55" s="194">
        <f>IF('[1]Overall Finish'!L36="","",N55+'[1]Overall Finish'!L36)</f>
        <v>0.10061689814814814</v>
      </c>
      <c r="P55" s="194">
        <f>IF('[1]Overall Finish'!M36="","",O55+'[1]Overall Finish'!M36)</f>
        <v>0.12331249999999999</v>
      </c>
      <c r="Q55" s="194">
        <f>IF('[1]Overall Finish'!N36="","",P55+'[1]Overall Finish'!N36)</f>
        <v>0.13990162037037035</v>
      </c>
      <c r="R55" s="194">
        <f>IF('[1]Overall Finish'!O36="","",Q55+'[1]Overall Finish'!O36)</f>
        <v>0.15812384259259257</v>
      </c>
      <c r="S55" s="194">
        <f>IF('[1]Overall Finish'!P36="","",R55+'[1]Overall Finish'!P36)</f>
        <v>0.17696527777777776</v>
      </c>
      <c r="T55" s="194">
        <f>IF('[1]Overall Finish'!Q36="","",S55+'[1]Overall Finish'!Q36)</f>
        <v>0.19667708333333331</v>
      </c>
      <c r="U55" s="194">
        <f>IF('[1]Overall Finish'!R36="","",T55+'[1]Overall Finish'!R36)</f>
        <v>0.2205671296296296</v>
      </c>
      <c r="V55" s="149">
        <f>IF('[1]Overall Finish'!S36="","",U55+'[1]Overall Finish'!S36)</f>
        <v>0.23972106481481478</v>
      </c>
      <c r="W55" s="194">
        <f>IF('[1]Overall Finish'!T36="","",V55+'[1]Overall Finish'!T36)</f>
        <v>0.26328935185185182</v>
      </c>
      <c r="X55" s="194">
        <f>IF('[1]Overall Finish'!U36="","",W55+'[1]Overall Finish'!U36)</f>
        <v>0.28589004629629627</v>
      </c>
      <c r="Y55" s="194">
        <f>IF('[1]Overall Finish'!V36="","",X55+'[1]Overall Finish'!V36)</f>
        <v>0.30667592592592591</v>
      </c>
      <c r="Z55" s="194">
        <f>IF('[1]Overall Finish'!W36="","",Y55+'[1]Overall Finish'!W36)</f>
        <v>0.32696759259259256</v>
      </c>
      <c r="AA55" s="194">
        <f>IF('[1]Overall Finish'!X36="","",Z55+'[1]Overall Finish'!X36)</f>
        <v>0.35054513888888883</v>
      </c>
      <c r="AB55" s="194">
        <f>IF('[1]Overall Finish'!Y36="","",AA55+'[1]Overall Finish'!Y36)</f>
        <v>0.37123148148148144</v>
      </c>
      <c r="AC55" s="194">
        <f>IF('[1]Overall Finish'!Z36="","",AB55+'[1]Overall Finish'!Z36)</f>
        <v>0.39237615740740739</v>
      </c>
      <c r="AD55" s="194">
        <f>IF('[1]Overall Finish'!AA36="","",AC55+'[1]Overall Finish'!AA36)</f>
        <v>0.41384490740740737</v>
      </c>
      <c r="AE55" s="194">
        <f>IF('[1]Overall Finish'!AB36="","",AD55+'[1]Overall Finish'!AB36)</f>
        <v>0.43469791666666663</v>
      </c>
      <c r="AF55" s="194">
        <f>IF('[1]Overall Finish'!AC36="","",AE55+'[1]Overall Finish'!AC36)</f>
        <v>0.45647222222222217</v>
      </c>
      <c r="AG55" s="194" t="str">
        <f>IF('[1]Overall Finish'!AD36="","",AF55+'[1]Overall Finish'!AD36)</f>
        <v/>
      </c>
      <c r="AH55" s="194" t="str">
        <f>IF('[1]Overall Finish'!AE36="","",AG55+'[1]Overall Finish'!AE36)</f>
        <v/>
      </c>
      <c r="AI55" s="194" t="str">
        <f>IF('[1]Overall Finish'!AF36="","",AH55+'[1]Overall Finish'!AF36)</f>
        <v/>
      </c>
      <c r="AJ55" s="194" t="str">
        <f>IF('[1]Overall Finish'!AG36="","",AI55+'[1]Overall Finish'!AG36)</f>
        <v/>
      </c>
      <c r="AK55" s="149" t="str">
        <f>IF('[1]Overall Finish'!AH36="","",AJ55+'[1]Overall Finish'!AH36)</f>
        <v/>
      </c>
      <c r="AL55" s="194" t="str">
        <f>IF('[1]Overall Finish'!AI36="","",AK55+'[1]Overall Finish'!AI36)</f>
        <v/>
      </c>
      <c r="AM55" s="194" t="str">
        <f>IF('[1]Overall Finish'!AJ36="","",AL55+'[1]Overall Finish'!AJ36)</f>
        <v/>
      </c>
      <c r="AN55" s="194" t="str">
        <f>IF('[1]Overall Finish'!AK36="","",AM55+'[1]Overall Finish'!AK36)</f>
        <v/>
      </c>
      <c r="AO55" s="194" t="str">
        <f>IF('[1]Overall Finish'!AL36="","",AN55+'[1]Overall Finish'!AL36)</f>
        <v/>
      </c>
      <c r="AP55" s="194" t="str">
        <f>IF('[1]Overall Finish'!AM36="","",AO55+'[1]Overall Finish'!AM36)</f>
        <v/>
      </c>
      <c r="AQ55" s="194" t="str">
        <f>IF('[1]Overall Finish'!AN36="","",AP55+'[1]Overall Finish'!AN36)</f>
        <v/>
      </c>
      <c r="AR55" s="194" t="str">
        <f>IF('[1]Overall Finish'!AO36="","",AQ55+'[1]Overall Finish'!AO36)</f>
        <v/>
      </c>
      <c r="AS55" s="194" t="str">
        <f>IF('[1]Overall Finish'!AP36="","",AR55+'[1]Overall Finish'!AP36)</f>
        <v/>
      </c>
      <c r="AT55" s="194" t="str">
        <f>IF('[1]Overall Finish'!AQ36="","",AS55+'[1]Overall Finish'!AQ36)</f>
        <v/>
      </c>
      <c r="AU55" s="194" t="str">
        <f>IF('[1]Overall Finish'!AR36="","",AT55+'[1]Overall Finish'!AR36)</f>
        <v/>
      </c>
      <c r="AV55" s="194" t="str">
        <f>IF('[1]Overall Finish'!AS36="","",AU55+'[1]Overall Finish'!AS36)</f>
        <v/>
      </c>
      <c r="AW55" s="194" t="str">
        <f>IF('[1]Overall Finish'!AT36="","",AV55+'[1]Overall Finish'!AT36)</f>
        <v/>
      </c>
      <c r="AX55" s="154">
        <f t="shared" si="1"/>
        <v>42</v>
      </c>
      <c r="AY55" s="154">
        <v>25</v>
      </c>
      <c r="AZ55" s="158">
        <f t="shared" si="2"/>
        <v>83.333333333333329</v>
      </c>
      <c r="BA55" s="154"/>
      <c r="BB55" s="154"/>
      <c r="BC55" s="181" t="s">
        <v>2018</v>
      </c>
      <c r="BD55" s="181" t="s">
        <v>2019</v>
      </c>
      <c r="BE55" s="181" t="s">
        <v>2020</v>
      </c>
      <c r="BF55" s="181" t="s">
        <v>2021</v>
      </c>
      <c r="BG55" s="181" t="s">
        <v>2022</v>
      </c>
      <c r="BH55" s="181" t="s">
        <v>2023</v>
      </c>
      <c r="BI55" s="181" t="s">
        <v>2024</v>
      </c>
      <c r="BJ55" s="188"/>
      <c r="BK55" s="188"/>
      <c r="BL55" s="188"/>
      <c r="BM55" s="188"/>
      <c r="BN55" s="154">
        <f>COUNTA(BC55:BM55)</f>
        <v>7</v>
      </c>
      <c r="BO55" s="154">
        <v>7</v>
      </c>
      <c r="BP55" s="190">
        <f t="shared" si="4"/>
        <v>90.333333333333329</v>
      </c>
    </row>
    <row r="56" spans="1:68" x14ac:dyDescent="0.25">
      <c r="A56" s="188">
        <v>6</v>
      </c>
      <c r="B56" s="193">
        <v>65</v>
      </c>
      <c r="C56" s="188" t="s">
        <v>226</v>
      </c>
      <c r="D56" s="188" t="s">
        <v>225</v>
      </c>
      <c r="E56" s="152">
        <f t="shared" si="3"/>
        <v>67.166666666666671</v>
      </c>
      <c r="F56" s="193">
        <v>20</v>
      </c>
      <c r="G56" s="193">
        <v>0.5</v>
      </c>
      <c r="H56" s="188" t="s">
        <v>1381</v>
      </c>
      <c r="I56" s="194">
        <f>IF('[1]Overall Finish'!F7="","",H56+'[1]Overall Finish'!F7)</f>
        <v>2.2023148148148146E-2</v>
      </c>
      <c r="J56" s="194">
        <f>IF('[1]Overall Finish'!G7="","",I56+'[1]Overall Finish'!G7)</f>
        <v>3.3296296296296296E-2</v>
      </c>
      <c r="K56" s="194">
        <f>IF('[1]Overall Finish'!H7="","",J56+'[1]Overall Finish'!H7)</f>
        <v>4.4459490740740737E-2</v>
      </c>
      <c r="L56" s="194">
        <f>IF('[1]Overall Finish'!I7="","",K56+'[1]Overall Finish'!I7)</f>
        <v>5.603587962962963E-2</v>
      </c>
      <c r="M56" s="194">
        <f>IF('[1]Overall Finish'!J7="","",L56+'[1]Overall Finish'!J7)</f>
        <v>6.787384259259259E-2</v>
      </c>
      <c r="N56" s="194">
        <f>IF('[1]Overall Finish'!K7="","",M56+'[1]Overall Finish'!K7)</f>
        <v>7.9817129629629627E-2</v>
      </c>
      <c r="O56" s="194">
        <f>IF('[1]Overall Finish'!L7="","",N56+'[1]Overall Finish'!L7)</f>
        <v>9.1729166666666667E-2</v>
      </c>
      <c r="P56" s="194">
        <f>IF('[1]Overall Finish'!M7="","",O56+'[1]Overall Finish'!M7)</f>
        <v>0.10359722222222223</v>
      </c>
      <c r="Q56" s="194">
        <f>IF('[1]Overall Finish'!N7="","",P56+'[1]Overall Finish'!N7)</f>
        <v>0.11552430555555557</v>
      </c>
      <c r="R56" s="194">
        <f>IF('[1]Overall Finish'!O7="","",Q56+'[1]Overall Finish'!O7)</f>
        <v>0.12769791666666669</v>
      </c>
      <c r="S56" s="194">
        <f>IF('[1]Overall Finish'!P7="","",R56+'[1]Overall Finish'!P7)</f>
        <v>0.14034953703703706</v>
      </c>
      <c r="T56" s="194">
        <f>IF('[1]Overall Finish'!Q7="","",S56+'[1]Overall Finish'!Q7)</f>
        <v>0.15310648148148151</v>
      </c>
      <c r="U56" s="194">
        <f>IF('[1]Overall Finish'!R7="","",T56+'[1]Overall Finish'!R7)</f>
        <v>0.16604282407407411</v>
      </c>
      <c r="V56" s="149">
        <f>IF('[1]Overall Finish'!S7="","",U56+'[1]Overall Finish'!S7)</f>
        <v>0.17893634259259264</v>
      </c>
      <c r="W56" s="194">
        <f>IF('[1]Overall Finish'!T7="","",V56+'[1]Overall Finish'!T7)</f>
        <v>0.19236342592592598</v>
      </c>
      <c r="X56" s="194">
        <f>IF('[1]Overall Finish'!U7="","",W56+'[1]Overall Finish'!U7)</f>
        <v>0.20587847222222228</v>
      </c>
      <c r="Y56" s="194">
        <f>IF('[1]Overall Finish'!V7="","",X56+'[1]Overall Finish'!V7)</f>
        <v>0.21939351851851857</v>
      </c>
      <c r="Z56" s="194">
        <f>IF('[1]Overall Finish'!W7="","",Y56+'[1]Overall Finish'!W7)</f>
        <v>0.23298263888888895</v>
      </c>
      <c r="AA56" s="194">
        <f>IF('[1]Overall Finish'!X7="","",Z56+'[1]Overall Finish'!X7)</f>
        <v>0.24635300925925932</v>
      </c>
      <c r="AB56" s="194">
        <f>IF('[1]Overall Finish'!Y7="","",AA56+'[1]Overall Finish'!Y7)</f>
        <v>0.25975578703703711</v>
      </c>
      <c r="AC56" s="194">
        <f>IF('[1]Overall Finish'!Z7="","",AB56+'[1]Overall Finish'!Z7)</f>
        <v>0.27433680555555562</v>
      </c>
      <c r="AD56" s="194">
        <f>IF('[1]Overall Finish'!AA7="","",AC56+'[1]Overall Finish'!AA7)</f>
        <v>0.2900092592592593</v>
      </c>
      <c r="AE56" s="194">
        <f>IF('[1]Overall Finish'!AB7="","",AD56+'[1]Overall Finish'!AB7)</f>
        <v>0.30548379629629635</v>
      </c>
      <c r="AF56" s="194">
        <f>IF('[1]Overall Finish'!AC7="","",AE56+'[1]Overall Finish'!AC7)</f>
        <v>0.32116087962962969</v>
      </c>
      <c r="AG56" s="194">
        <f>IF('[1]Overall Finish'!AD7="","",AF56+'[1]Overall Finish'!AD7)</f>
        <v>0.33674768518518527</v>
      </c>
      <c r="AH56" s="194">
        <f>IF('[1]Overall Finish'!AE7="","",AG56+'[1]Overall Finish'!AE7)</f>
        <v>0.35325462962962972</v>
      </c>
      <c r="AI56" s="194">
        <f>IF('[1]Overall Finish'!AF7="","",AH56+'[1]Overall Finish'!AF7)</f>
        <v>0.36977893518518529</v>
      </c>
      <c r="AJ56" s="194">
        <f>IF('[1]Overall Finish'!AG7="","",AI56+'[1]Overall Finish'!AG7)</f>
        <v>0.38457291666666676</v>
      </c>
      <c r="AK56" s="149">
        <f>IF('[1]Overall Finish'!AH7="","",AJ56+'[1]Overall Finish'!AH7)</f>
        <v>0.39850925925925934</v>
      </c>
      <c r="AL56" s="194">
        <f>IF('[1]Overall Finish'!AI7="","",AK56+'[1]Overall Finish'!AI7)</f>
        <v>0.41185995370370376</v>
      </c>
      <c r="AM56" s="194">
        <f>IF('[1]Overall Finish'!AJ7="","",AL56+'[1]Overall Finish'!AJ7)</f>
        <v>0.42457175925925933</v>
      </c>
      <c r="AN56" s="194">
        <f>IF('[1]Overall Finish'!AK7="","",AM56+'[1]Overall Finish'!AK7)</f>
        <v>0.43771875000000005</v>
      </c>
      <c r="AO56" s="194">
        <f>IF('[1]Overall Finish'!AL7="","",AN56+'[1]Overall Finish'!AL7)</f>
        <v>0.45055324074074077</v>
      </c>
      <c r="AP56" s="194">
        <f>IF('[1]Overall Finish'!AM7="","",AO56+'[1]Overall Finish'!AM7)</f>
        <v>0.46393981481481483</v>
      </c>
      <c r="AQ56" s="194" t="str">
        <f>IF('[1]Overall Finish'!AN7="","",AP56+'[1]Overall Finish'!AN7)</f>
        <v/>
      </c>
      <c r="AR56" s="194" t="str">
        <f>IF('[1]Overall Finish'!AO7="","",AQ56+'[1]Overall Finish'!AO7)</f>
        <v/>
      </c>
      <c r="AS56" s="194" t="str">
        <f>IF('[1]Overall Finish'!AP7="","",AR56+'[1]Overall Finish'!AP7)</f>
        <v/>
      </c>
      <c r="AT56" s="194" t="str">
        <f>IF('[1]Overall Finish'!AQ7="","",AS56+'[1]Overall Finish'!AQ7)</f>
        <v/>
      </c>
      <c r="AU56" s="194" t="str">
        <f>IF('[1]Overall Finish'!AR7="","",AT56+'[1]Overall Finish'!AR7)</f>
        <v/>
      </c>
      <c r="AV56" s="194" t="str">
        <f>IF('[1]Overall Finish'!AS7="","",AU56+'[1]Overall Finish'!AS7)</f>
        <v/>
      </c>
      <c r="AW56" s="194" t="str">
        <f>IF('[1]Overall Finish'!AT7="","",AV56+'[1]Overall Finish'!AT7)</f>
        <v/>
      </c>
      <c r="AX56" s="154">
        <f t="shared" si="1"/>
        <v>42</v>
      </c>
      <c r="AY56" s="154">
        <v>35</v>
      </c>
      <c r="AZ56" s="158">
        <f t="shared" si="2"/>
        <v>116.66666666666667</v>
      </c>
      <c r="BA56" s="154"/>
      <c r="BB56" s="154"/>
      <c r="BC56" s="181" t="s">
        <v>2054</v>
      </c>
      <c r="BD56" s="181" t="s">
        <v>2055</v>
      </c>
      <c r="BE56" s="181" t="s">
        <v>2056</v>
      </c>
      <c r="BF56" s="181" t="s">
        <v>2057</v>
      </c>
      <c r="BG56" s="181" t="s">
        <v>2058</v>
      </c>
      <c r="BH56" s="181" t="s">
        <v>2059</v>
      </c>
      <c r="BI56" s="181" t="s">
        <v>2060</v>
      </c>
      <c r="BJ56" s="181" t="s">
        <v>2061</v>
      </c>
      <c r="BK56" s="181" t="s">
        <v>2062</v>
      </c>
      <c r="BL56" s="188"/>
      <c r="BM56" s="188"/>
      <c r="BN56" s="154">
        <f>COUNTA(BC56:BM56)</f>
        <v>9</v>
      </c>
      <c r="BO56" s="154">
        <v>9</v>
      </c>
      <c r="BP56" s="190">
        <f t="shared" si="4"/>
        <v>125.66666666666667</v>
      </c>
    </row>
    <row r="57" spans="1:68" x14ac:dyDescent="0.25">
      <c r="A57" s="188">
        <v>31</v>
      </c>
      <c r="B57" s="193">
        <v>66</v>
      </c>
      <c r="C57" s="188" t="s">
        <v>266</v>
      </c>
      <c r="D57" s="188" t="s">
        <v>265</v>
      </c>
      <c r="E57" s="152">
        <f t="shared" si="3"/>
        <v>52.833330000000004</v>
      </c>
      <c r="F57" s="193">
        <v>15</v>
      </c>
      <c r="G57" s="193">
        <v>2.8333300000000001</v>
      </c>
      <c r="H57" s="188" t="s">
        <v>1819</v>
      </c>
      <c r="I57" s="194">
        <f>IF('[1]Overall Finish'!F32="","",H57+'[1]Overall Finish'!F32)</f>
        <v>2.5847222222222223E-2</v>
      </c>
      <c r="J57" s="194">
        <f>IF('[1]Overall Finish'!G32="","",I57+'[1]Overall Finish'!G32)</f>
        <v>3.9509259259259258E-2</v>
      </c>
      <c r="K57" s="194">
        <f>IF('[1]Overall Finish'!H32="","",J57+'[1]Overall Finish'!H32)</f>
        <v>5.378472222222222E-2</v>
      </c>
      <c r="L57" s="194">
        <f>IF('[1]Overall Finish'!I32="","",K57+'[1]Overall Finish'!I32)</f>
        <v>6.8306712962962965E-2</v>
      </c>
      <c r="M57" s="194">
        <f>IF('[1]Overall Finish'!J32="","",L57+'[1]Overall Finish'!J32)</f>
        <v>8.2864583333333339E-2</v>
      </c>
      <c r="N57" s="194">
        <f>IF('[1]Overall Finish'!K32="","",M57+'[1]Overall Finish'!K32)</f>
        <v>9.7559027777777779E-2</v>
      </c>
      <c r="O57" s="194">
        <f>IF('[1]Overall Finish'!L32="","",N57+'[1]Overall Finish'!L32)</f>
        <v>0.11241550925925926</v>
      </c>
      <c r="P57" s="194">
        <f>IF('[1]Overall Finish'!M32="","",O57+'[1]Overall Finish'!M32)</f>
        <v>0.12799884259259259</v>
      </c>
      <c r="Q57" s="194">
        <f>IF('[1]Overall Finish'!N32="","",P57+'[1]Overall Finish'!N32)</f>
        <v>0.14408680555555556</v>
      </c>
      <c r="R57" s="194">
        <f>IF('[1]Overall Finish'!O32="","",Q57+'[1]Overall Finish'!O32)</f>
        <v>0.16091782407407407</v>
      </c>
      <c r="S57" s="194">
        <f>IF('[1]Overall Finish'!P32="","",R57+'[1]Overall Finish'!P32)</f>
        <v>0.17732638888888888</v>
      </c>
      <c r="T57" s="194">
        <f>IF('[1]Overall Finish'!Q32="","",S57+'[1]Overall Finish'!Q32)</f>
        <v>0.1977048611111111</v>
      </c>
      <c r="U57" s="194">
        <f>IF('[1]Overall Finish'!R32="","",T57+'[1]Overall Finish'!R32)</f>
        <v>0.2156099537037037</v>
      </c>
      <c r="V57" s="149">
        <f>IF('[1]Overall Finish'!S32="","",U57+'[1]Overall Finish'!S32)</f>
        <v>0.23285416666666667</v>
      </c>
      <c r="W57" s="194">
        <f>IF('[1]Overall Finish'!T32="","",V57+'[1]Overall Finish'!T32)</f>
        <v>0.2514837962962963</v>
      </c>
      <c r="X57" s="194">
        <f>IF('[1]Overall Finish'!U32="","",W57+'[1]Overall Finish'!U32)</f>
        <v>0.2758275462962963</v>
      </c>
      <c r="Y57" s="194">
        <f>IF('[1]Overall Finish'!V32="","",X57+'[1]Overall Finish'!V32)</f>
        <v>0.29442129629629632</v>
      </c>
      <c r="Z57" s="194">
        <f>IF('[1]Overall Finish'!W32="","",Y57+'[1]Overall Finish'!W32)</f>
        <v>0.31407638888888889</v>
      </c>
      <c r="AA57" s="194">
        <f>IF('[1]Overall Finish'!X32="","",Z57+'[1]Overall Finish'!X32)</f>
        <v>0.33469444444444446</v>
      </c>
      <c r="AB57" s="194">
        <f>IF('[1]Overall Finish'!Y32="","",AA57+'[1]Overall Finish'!Y32)</f>
        <v>0.35514120370370372</v>
      </c>
      <c r="AC57" s="194">
        <f>IF('[1]Overall Finish'!Z32="","",AB57+'[1]Overall Finish'!Z32)</f>
        <v>0.38382523148148151</v>
      </c>
      <c r="AD57" s="194">
        <f>IF('[1]Overall Finish'!AA32="","",AC57+'[1]Overall Finish'!AA32)</f>
        <v>0.40149768518518519</v>
      </c>
      <c r="AE57" s="194">
        <f>IF('[1]Overall Finish'!AB32="","",AD57+'[1]Overall Finish'!AB32)</f>
        <v>0.42154861111111114</v>
      </c>
      <c r="AF57" s="194">
        <f>IF('[1]Overall Finish'!AC32="","",AE57+'[1]Overall Finish'!AC32)</f>
        <v>0.43981828703703707</v>
      </c>
      <c r="AG57" s="194">
        <f>IF('[1]Overall Finish'!AD32="","",AF57+'[1]Overall Finish'!AD32)</f>
        <v>0.45937152777777779</v>
      </c>
      <c r="AH57" s="194" t="str">
        <f>IF('[1]Overall Finish'!AE32="","",AG57+'[1]Overall Finish'!AE32)</f>
        <v/>
      </c>
      <c r="AI57" s="194" t="str">
        <f>IF('[1]Overall Finish'!AF32="","",AH57+'[1]Overall Finish'!AF32)</f>
        <v/>
      </c>
      <c r="AJ57" s="194" t="str">
        <f>IF('[1]Overall Finish'!AG32="","",AI57+'[1]Overall Finish'!AG32)</f>
        <v/>
      </c>
      <c r="AK57" s="149" t="str">
        <f>IF('[1]Overall Finish'!AH32="","",AJ57+'[1]Overall Finish'!AH32)</f>
        <v/>
      </c>
      <c r="AL57" s="194" t="str">
        <f>IF('[1]Overall Finish'!AI32="","",AK57+'[1]Overall Finish'!AI32)</f>
        <v/>
      </c>
      <c r="AM57" s="194" t="str">
        <f>IF('[1]Overall Finish'!AJ32="","",AL57+'[1]Overall Finish'!AJ32)</f>
        <v/>
      </c>
      <c r="AN57" s="194" t="str">
        <f>IF('[1]Overall Finish'!AK32="","",AM57+'[1]Overall Finish'!AK32)</f>
        <v/>
      </c>
      <c r="AO57" s="194" t="str">
        <f>IF('[1]Overall Finish'!AL32="","",AN57+'[1]Overall Finish'!AL32)</f>
        <v/>
      </c>
      <c r="AP57" s="194" t="str">
        <f>IF('[1]Overall Finish'!AM32="","",AO57+'[1]Overall Finish'!AM32)</f>
        <v/>
      </c>
      <c r="AQ57" s="194" t="str">
        <f>IF('[1]Overall Finish'!AN32="","",AP57+'[1]Overall Finish'!AN32)</f>
        <v/>
      </c>
      <c r="AR57" s="194" t="str">
        <f>IF('[1]Overall Finish'!AO32="","",AQ57+'[1]Overall Finish'!AO32)</f>
        <v/>
      </c>
      <c r="AS57" s="194" t="str">
        <f>IF('[1]Overall Finish'!AP32="","",AR57+'[1]Overall Finish'!AP32)</f>
        <v/>
      </c>
      <c r="AT57" s="194" t="str">
        <f>IF('[1]Overall Finish'!AQ32="","",AS57+'[1]Overall Finish'!AQ32)</f>
        <v/>
      </c>
      <c r="AU57" s="194" t="str">
        <f>IF('[1]Overall Finish'!AR32="","",AT57+'[1]Overall Finish'!AR32)</f>
        <v/>
      </c>
      <c r="AV57" s="194" t="str">
        <f>IF('[1]Overall Finish'!AS32="","",AU57+'[1]Overall Finish'!AS32)</f>
        <v/>
      </c>
      <c r="AW57" s="194" t="str">
        <f>IF('[1]Overall Finish'!AT32="","",AV57+'[1]Overall Finish'!AT32)</f>
        <v/>
      </c>
      <c r="AX57" s="154">
        <f t="shared" si="1"/>
        <v>42</v>
      </c>
      <c r="AY57" s="154">
        <v>26</v>
      </c>
      <c r="AZ57" s="158">
        <f t="shared" si="2"/>
        <v>86.666666666666671</v>
      </c>
      <c r="BA57" s="154"/>
      <c r="BB57" s="154"/>
      <c r="BC57" s="173">
        <v>6.1261574074074074E-3</v>
      </c>
      <c r="BD57" s="181" t="s">
        <v>2088</v>
      </c>
      <c r="BE57" s="181" t="s">
        <v>2088</v>
      </c>
      <c r="BF57" s="181" t="s">
        <v>2089</v>
      </c>
      <c r="BG57" s="181" t="s">
        <v>2090</v>
      </c>
      <c r="BH57" s="181" t="s">
        <v>2091</v>
      </c>
      <c r="BI57" s="188"/>
      <c r="BJ57" s="188"/>
      <c r="BK57" s="188"/>
      <c r="BL57" s="188"/>
      <c r="BM57" s="188"/>
      <c r="BN57" s="154">
        <f>COUNTA(BC57:BM57)</f>
        <v>6</v>
      </c>
      <c r="BO57" s="154">
        <v>6</v>
      </c>
      <c r="BP57" s="190">
        <f t="shared" si="4"/>
        <v>92.666666666666671</v>
      </c>
    </row>
    <row r="58" spans="1:68" x14ac:dyDescent="0.25">
      <c r="A58" s="188">
        <v>79</v>
      </c>
      <c r="B58" s="193">
        <v>67</v>
      </c>
      <c r="C58" s="188" t="s">
        <v>352</v>
      </c>
      <c r="D58" s="188" t="s">
        <v>292</v>
      </c>
      <c r="E58" s="152">
        <f t="shared" si="3"/>
        <v>46.666666666666664</v>
      </c>
      <c r="F58" s="193">
        <v>14</v>
      </c>
      <c r="G58" s="193">
        <v>0</v>
      </c>
      <c r="H58" s="188" t="s">
        <v>2092</v>
      </c>
      <c r="I58" s="194">
        <f>IF('[1]Overall Finish'!F80="","",H58+'[1]Overall Finish'!F80)</f>
        <v>2.2041666666666668E-2</v>
      </c>
      <c r="J58" s="194">
        <f>IF('[1]Overall Finish'!G80="","",I58+'[1]Overall Finish'!G80)</f>
        <v>3.3152777777777781E-2</v>
      </c>
      <c r="K58" s="194">
        <f>IF('[1]Overall Finish'!H80="","",J58+'[1]Overall Finish'!H80)</f>
        <v>4.4074074074074078E-2</v>
      </c>
      <c r="L58" s="194">
        <f>IF('[1]Overall Finish'!I80="","",K58+'[1]Overall Finish'!I80)</f>
        <v>5.4797453703703709E-2</v>
      </c>
      <c r="M58" s="194">
        <f>IF('[1]Overall Finish'!J80="","",L58+'[1]Overall Finish'!J80)</f>
        <v>6.5577546296296307E-2</v>
      </c>
      <c r="N58" s="194">
        <f>IF('[1]Overall Finish'!K80="","",M58+'[1]Overall Finish'!K80)</f>
        <v>7.6577546296296303E-2</v>
      </c>
      <c r="O58" s="194">
        <f>IF('[1]Overall Finish'!L80="","",N58+'[1]Overall Finish'!L80)</f>
        <v>8.7627314814814825E-2</v>
      </c>
      <c r="P58" s="194">
        <f>IF('[1]Overall Finish'!M80="","",O58+'[1]Overall Finish'!M80)</f>
        <v>9.8259259259259268E-2</v>
      </c>
      <c r="Q58" s="194">
        <f>IF('[1]Overall Finish'!N80="","",P58+'[1]Overall Finish'!N80)</f>
        <v>0.10887615740740741</v>
      </c>
      <c r="R58" s="194">
        <f>IF('[1]Overall Finish'!O80="","",Q58+'[1]Overall Finish'!O80)</f>
        <v>0.11964583333333334</v>
      </c>
      <c r="S58" s="194">
        <f>IF('[1]Overall Finish'!P80="","",R58+'[1]Overall Finish'!P80)</f>
        <v>0.13116666666666668</v>
      </c>
      <c r="T58" s="194">
        <f>IF('[1]Overall Finish'!Q80="","",S58+'[1]Overall Finish'!Q80)</f>
        <v>0.14416782407407408</v>
      </c>
      <c r="U58" s="194">
        <f>IF('[1]Overall Finish'!R80="","",T58+'[1]Overall Finish'!R80)</f>
        <v>0.15652546296296296</v>
      </c>
      <c r="V58" s="149" t="str">
        <f>IF('[1]Overall Finish'!S80="","",U58+'[1]Overall Finish'!S80)</f>
        <v/>
      </c>
      <c r="W58" s="194" t="str">
        <f>IF('[1]Overall Finish'!T80="","",V58+'[1]Overall Finish'!T80)</f>
        <v/>
      </c>
      <c r="X58" s="194" t="str">
        <f>IF('[1]Overall Finish'!U80="","",W58+'[1]Overall Finish'!U80)</f>
        <v/>
      </c>
      <c r="Y58" s="194" t="str">
        <f>IF('[1]Overall Finish'!V80="","",X58+'[1]Overall Finish'!V80)</f>
        <v/>
      </c>
      <c r="Z58" s="194" t="str">
        <f>IF('[1]Overall Finish'!W80="","",Y58+'[1]Overall Finish'!W80)</f>
        <v/>
      </c>
      <c r="AA58" s="194" t="str">
        <f>IF('[1]Overall Finish'!X80="","",Z58+'[1]Overall Finish'!X80)</f>
        <v/>
      </c>
      <c r="AB58" s="194" t="str">
        <f>IF('[1]Overall Finish'!Y80="","",AA58+'[1]Overall Finish'!Y80)</f>
        <v/>
      </c>
      <c r="AC58" s="194" t="str">
        <f>IF('[1]Overall Finish'!Z80="","",AB58+'[1]Overall Finish'!Z80)</f>
        <v/>
      </c>
      <c r="AD58" s="194" t="str">
        <f>IF('[1]Overall Finish'!AA80="","",AC58+'[1]Overall Finish'!AA80)</f>
        <v/>
      </c>
      <c r="AE58" s="194" t="str">
        <f>IF('[1]Overall Finish'!AB80="","",AD58+'[1]Overall Finish'!AB80)</f>
        <v/>
      </c>
      <c r="AF58" s="194" t="str">
        <f>IF('[1]Overall Finish'!AC80="","",AE58+'[1]Overall Finish'!AC80)</f>
        <v/>
      </c>
      <c r="AG58" s="194" t="str">
        <f>IF('[1]Overall Finish'!AD80="","",AF58+'[1]Overall Finish'!AD80)</f>
        <v/>
      </c>
      <c r="AH58" s="194" t="str">
        <f>IF('[1]Overall Finish'!AE80="","",AG58+'[1]Overall Finish'!AE80)</f>
        <v/>
      </c>
      <c r="AI58" s="194" t="str">
        <f>IF('[1]Overall Finish'!AF80="","",AH58+'[1]Overall Finish'!AF80)</f>
        <v/>
      </c>
      <c r="AJ58" s="194" t="str">
        <f>IF('[1]Overall Finish'!AG80="","",AI58+'[1]Overall Finish'!AG80)</f>
        <v/>
      </c>
      <c r="AK58" s="149" t="str">
        <f>IF('[1]Overall Finish'!AH80="","",AJ58+'[1]Overall Finish'!AH80)</f>
        <v/>
      </c>
      <c r="AL58" s="194" t="str">
        <f>IF('[1]Overall Finish'!AI80="","",AK58+'[1]Overall Finish'!AI80)</f>
        <v/>
      </c>
      <c r="AM58" s="194" t="str">
        <f>IF('[1]Overall Finish'!AJ80="","",AL58+'[1]Overall Finish'!AJ80)</f>
        <v/>
      </c>
      <c r="AN58" s="194" t="str">
        <f>IF('[1]Overall Finish'!AK80="","",AM58+'[1]Overall Finish'!AK80)</f>
        <v/>
      </c>
      <c r="AO58" s="194" t="str">
        <f>IF('[1]Overall Finish'!AL80="","",AN58+'[1]Overall Finish'!AL80)</f>
        <v/>
      </c>
      <c r="AP58" s="194" t="str">
        <f>IF('[1]Overall Finish'!AM80="","",AO58+'[1]Overall Finish'!AM80)</f>
        <v/>
      </c>
      <c r="AQ58" s="194" t="str">
        <f>IF('[1]Overall Finish'!AN80="","",AP58+'[1]Overall Finish'!AN80)</f>
        <v/>
      </c>
      <c r="AR58" s="194" t="str">
        <f>IF('[1]Overall Finish'!AO80="","",AQ58+'[1]Overall Finish'!AO80)</f>
        <v/>
      </c>
      <c r="AS58" s="194" t="str">
        <f>IF('[1]Overall Finish'!AP80="","",AR58+'[1]Overall Finish'!AP80)</f>
        <v/>
      </c>
      <c r="AT58" s="194" t="str">
        <f>IF('[1]Overall Finish'!AQ80="","",AS58+'[1]Overall Finish'!AQ80)</f>
        <v/>
      </c>
      <c r="AU58" s="194" t="str">
        <f>IF('[1]Overall Finish'!AR80="","",AT58+'[1]Overall Finish'!AR80)</f>
        <v/>
      </c>
      <c r="AV58" s="194" t="str">
        <f>IF('[1]Overall Finish'!AS80="","",AU58+'[1]Overall Finish'!AS80)</f>
        <v/>
      </c>
      <c r="AW58" s="194" t="str">
        <f>IF('[1]Overall Finish'!AT80="","",AV58+'[1]Overall Finish'!AT80)</f>
        <v/>
      </c>
      <c r="AX58" s="154">
        <f t="shared" si="1"/>
        <v>42</v>
      </c>
      <c r="AY58" s="154">
        <v>14</v>
      </c>
      <c r="AZ58" s="158">
        <f t="shared" si="2"/>
        <v>46.666666666666664</v>
      </c>
      <c r="BA58" s="154"/>
      <c r="BB58" s="154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54"/>
      <c r="BO58" s="154"/>
      <c r="BP58" s="190">
        <f t="shared" si="4"/>
        <v>46.666666666666664</v>
      </c>
    </row>
    <row r="59" spans="1:68" x14ac:dyDescent="0.25">
      <c r="A59" s="188">
        <v>44</v>
      </c>
      <c r="B59" s="193">
        <v>68</v>
      </c>
      <c r="C59" s="188" t="s">
        <v>283</v>
      </c>
      <c r="D59" s="188" t="s">
        <v>239</v>
      </c>
      <c r="E59" s="152">
        <f t="shared" si="3"/>
        <v>60</v>
      </c>
      <c r="F59" s="193">
        <v>18</v>
      </c>
      <c r="G59" s="193">
        <v>0</v>
      </c>
      <c r="H59" s="188" t="s">
        <v>2134</v>
      </c>
      <c r="I59" s="194">
        <f>IF('[1]Overall Finish'!F45="","",H59+'[1]Overall Finish'!F45)</f>
        <v>2.2973379629629628E-2</v>
      </c>
      <c r="J59" s="194">
        <f>IF('[1]Overall Finish'!G45="","",I59+'[1]Overall Finish'!G45)</f>
        <v>3.4807870370370371E-2</v>
      </c>
      <c r="K59" s="194">
        <f>IF('[1]Overall Finish'!H45="","",J59+'[1]Overall Finish'!H45)</f>
        <v>4.6740740740740742E-2</v>
      </c>
      <c r="L59" s="194">
        <f>IF('[1]Overall Finish'!I45="","",K59+'[1]Overall Finish'!I45)</f>
        <v>5.8533564814814816E-2</v>
      </c>
      <c r="M59" s="194">
        <f>IF('[1]Overall Finish'!J45="","",L59+'[1]Overall Finish'!J45)</f>
        <v>7.0651620370370372E-2</v>
      </c>
      <c r="N59" s="194">
        <f>IF('[1]Overall Finish'!K45="","",M59+'[1]Overall Finish'!K45)</f>
        <v>8.2890046296296302E-2</v>
      </c>
      <c r="O59" s="194">
        <f>IF('[1]Overall Finish'!L45="","",N59+'[1]Overall Finish'!L45)</f>
        <v>9.5384259259259266E-2</v>
      </c>
      <c r="P59" s="194">
        <f>IF('[1]Overall Finish'!M45="","",O59+'[1]Overall Finish'!M45)</f>
        <v>0.10831250000000001</v>
      </c>
      <c r="Q59" s="194">
        <f>IF('[1]Overall Finish'!N45="","",P59+'[1]Overall Finish'!N45)</f>
        <v>0.12162962962962964</v>
      </c>
      <c r="R59" s="194">
        <f>IF('[1]Overall Finish'!O45="","",Q59+'[1]Overall Finish'!O45)</f>
        <v>0.13553240740740741</v>
      </c>
      <c r="S59" s="194">
        <f>IF('[1]Overall Finish'!P45="","",R59+'[1]Overall Finish'!P45)</f>
        <v>0.14923148148148149</v>
      </c>
      <c r="T59" s="194">
        <f>IF('[1]Overall Finish'!Q45="","",S59+'[1]Overall Finish'!Q45)</f>
        <v>0.16456944444444446</v>
      </c>
      <c r="U59" s="194">
        <f>IF('[1]Overall Finish'!R45="","",T59+'[1]Overall Finish'!R45)</f>
        <v>0.18138078703703706</v>
      </c>
      <c r="V59" s="149">
        <f>IF('[1]Overall Finish'!S45="","",U59+'[1]Overall Finish'!S45)</f>
        <v>0.19830092592592594</v>
      </c>
      <c r="W59" s="194">
        <f>IF('[1]Overall Finish'!T45="","",V59+'[1]Overall Finish'!T45)</f>
        <v>0.21656018518518519</v>
      </c>
      <c r="X59" s="194">
        <f>IF('[1]Overall Finish'!U45="","",W59+'[1]Overall Finish'!U45)</f>
        <v>0.23406481481481481</v>
      </c>
      <c r="Y59" s="194">
        <f>IF('[1]Overall Finish'!V45="","",X59+'[1]Overall Finish'!V45)</f>
        <v>0.24960300925925927</v>
      </c>
      <c r="Z59" s="194">
        <f>IF('[1]Overall Finish'!W45="","",Y59+'[1]Overall Finish'!W45)</f>
        <v>0.27139930555555558</v>
      </c>
      <c r="AA59" s="194">
        <f>IF('[1]Overall Finish'!X45="","",Z59+'[1]Overall Finish'!X45)</f>
        <v>0.29747800925925927</v>
      </c>
      <c r="AB59" s="194">
        <f>IF('[1]Overall Finish'!Y45="","",AA59+'[1]Overall Finish'!Y45)</f>
        <v>0.32886921296296295</v>
      </c>
      <c r="AC59" s="194">
        <f>IF('[1]Overall Finish'!Z45="","",AB59+'[1]Overall Finish'!Z45)</f>
        <v>0.46201388888888884</v>
      </c>
      <c r="AD59" s="194">
        <f>IF('[1]Overall Finish'!AA45="","",AC59+'[1]Overall Finish'!AA45)</f>
        <v>0.46672106481481473</v>
      </c>
      <c r="AE59" s="194">
        <f>IF('[1]Overall Finish'!AB45="","",AD59+'[1]Overall Finish'!AB45)</f>
        <v>0.47119907407407402</v>
      </c>
      <c r="AF59" s="194" t="str">
        <f>IF('[1]Overall Finish'!AC45="","",AE59+'[1]Overall Finish'!AC45)</f>
        <v/>
      </c>
      <c r="AG59" s="194" t="str">
        <f>IF('[1]Overall Finish'!AD45="","",AF59+'[1]Overall Finish'!AD45)</f>
        <v/>
      </c>
      <c r="AH59" s="194" t="str">
        <f>IF('[1]Overall Finish'!AE45="","",AG59+'[1]Overall Finish'!AE45)</f>
        <v/>
      </c>
      <c r="AI59" s="194" t="str">
        <f>IF('[1]Overall Finish'!AF45="","",AH59+'[1]Overall Finish'!AF45)</f>
        <v/>
      </c>
      <c r="AJ59" s="194" t="str">
        <f>IF('[1]Overall Finish'!AG45="","",AI59+'[1]Overall Finish'!AG45)</f>
        <v/>
      </c>
      <c r="AK59" s="149" t="str">
        <f>IF('[1]Overall Finish'!AH45="","",AJ59+'[1]Overall Finish'!AH45)</f>
        <v/>
      </c>
      <c r="AL59" s="194" t="str">
        <f>IF('[1]Overall Finish'!AI45="","",AK59+'[1]Overall Finish'!AI45)</f>
        <v/>
      </c>
      <c r="AM59" s="194" t="str">
        <f>IF('[1]Overall Finish'!AJ45="","",AL59+'[1]Overall Finish'!AJ45)</f>
        <v/>
      </c>
      <c r="AN59" s="194" t="str">
        <f>IF('[1]Overall Finish'!AK45="","",AM59+'[1]Overall Finish'!AK45)</f>
        <v/>
      </c>
      <c r="AO59" s="194" t="str">
        <f>IF('[1]Overall Finish'!AL45="","",AN59+'[1]Overall Finish'!AL45)</f>
        <v/>
      </c>
      <c r="AP59" s="194" t="str">
        <f>IF('[1]Overall Finish'!AM45="","",AO59+'[1]Overall Finish'!AM45)</f>
        <v/>
      </c>
      <c r="AQ59" s="194" t="str">
        <f>IF('[1]Overall Finish'!AN45="","",AP59+'[1]Overall Finish'!AN45)</f>
        <v/>
      </c>
      <c r="AR59" s="194" t="str">
        <f>IF('[1]Overall Finish'!AO45="","",AQ59+'[1]Overall Finish'!AO45)</f>
        <v/>
      </c>
      <c r="AS59" s="194" t="str">
        <f>IF('[1]Overall Finish'!AP45="","",AR59+'[1]Overall Finish'!AP45)</f>
        <v/>
      </c>
      <c r="AT59" s="194" t="str">
        <f>IF('[1]Overall Finish'!AQ45="","",AS59+'[1]Overall Finish'!AQ45)</f>
        <v/>
      </c>
      <c r="AU59" s="194" t="str">
        <f>IF('[1]Overall Finish'!AR45="","",AT59+'[1]Overall Finish'!AR45)</f>
        <v/>
      </c>
      <c r="AV59" s="194" t="str">
        <f>IF('[1]Overall Finish'!AS45="","",AU59+'[1]Overall Finish'!AS45)</f>
        <v/>
      </c>
      <c r="AW59" s="194" t="str">
        <f>IF('[1]Overall Finish'!AT45="","",AV59+'[1]Overall Finish'!AT45)</f>
        <v/>
      </c>
      <c r="AX59" s="154">
        <f t="shared" si="1"/>
        <v>42</v>
      </c>
      <c r="AY59" s="154">
        <v>24</v>
      </c>
      <c r="AZ59" s="158">
        <f t="shared" si="2"/>
        <v>80</v>
      </c>
      <c r="BA59" s="154"/>
      <c r="BB59" s="195">
        <f>AE59+BC59</f>
        <v>0.47567592592592589</v>
      </c>
      <c r="BC59" s="181" t="s">
        <v>2155</v>
      </c>
      <c r="BD59" s="181" t="s">
        <v>2156</v>
      </c>
      <c r="BE59" s="181" t="s">
        <v>2157</v>
      </c>
      <c r="BF59" s="181" t="s">
        <v>2158</v>
      </c>
      <c r="BG59" s="181" t="s">
        <v>2159</v>
      </c>
      <c r="BH59" s="181" t="s">
        <v>2160</v>
      </c>
      <c r="BI59" s="181"/>
      <c r="BJ59" s="188"/>
      <c r="BK59" s="188"/>
      <c r="BL59" s="188"/>
      <c r="BM59" s="188"/>
      <c r="BN59" s="154">
        <f>COUNTA(BC59:BM59)</f>
        <v>6</v>
      </c>
      <c r="BO59" s="154">
        <v>6</v>
      </c>
      <c r="BP59" s="190">
        <f t="shared" si="4"/>
        <v>86</v>
      </c>
    </row>
    <row r="60" spans="1:68" x14ac:dyDescent="0.25">
      <c r="A60" s="188">
        <v>16</v>
      </c>
      <c r="B60" s="193">
        <v>69</v>
      </c>
      <c r="C60" s="188" t="s">
        <v>240</v>
      </c>
      <c r="D60" s="188" t="s">
        <v>239</v>
      </c>
      <c r="E60" s="152">
        <f t="shared" si="3"/>
        <v>54.999993333333336</v>
      </c>
      <c r="F60" s="193">
        <v>16</v>
      </c>
      <c r="G60" s="193">
        <v>1.66666</v>
      </c>
      <c r="H60" s="188" t="s">
        <v>2103</v>
      </c>
      <c r="I60" s="194">
        <f>IF('[1]Overall Finish'!F17="","",H60+'[1]Overall Finish'!F17)</f>
        <v>2.4980324074074078E-2</v>
      </c>
      <c r="J60" s="194">
        <f>IF('[1]Overall Finish'!G17="","",I60+'[1]Overall Finish'!G17)</f>
        <v>3.8348379629629635E-2</v>
      </c>
      <c r="K60" s="194">
        <f>IF('[1]Overall Finish'!H17="","",J60+'[1]Overall Finish'!H17)</f>
        <v>5.2057870370370379E-2</v>
      </c>
      <c r="L60" s="194">
        <f>IF('[1]Overall Finish'!I17="","",K60+'[1]Overall Finish'!I17)</f>
        <v>6.6016203703703716E-2</v>
      </c>
      <c r="M60" s="194">
        <f>IF('[1]Overall Finish'!J17="","",L60+'[1]Overall Finish'!J17)</f>
        <v>7.989351851851853E-2</v>
      </c>
      <c r="N60" s="194">
        <f>IF('[1]Overall Finish'!K17="","",M60+'[1]Overall Finish'!K17)</f>
        <v>9.3579861111111121E-2</v>
      </c>
      <c r="O60" s="194">
        <f>IF('[1]Overall Finish'!L17="","",N60+'[1]Overall Finish'!L17)</f>
        <v>0.10759027777777778</v>
      </c>
      <c r="P60" s="194">
        <f>IF('[1]Overall Finish'!M17="","",O60+'[1]Overall Finish'!M17)</f>
        <v>0.12184490740740742</v>
      </c>
      <c r="Q60" s="194">
        <f>IF('[1]Overall Finish'!N17="","",P60+'[1]Overall Finish'!N17)</f>
        <v>0.13637037037037039</v>
      </c>
      <c r="R60" s="194">
        <f>IF('[1]Overall Finish'!O17="","",Q60+'[1]Overall Finish'!O17)</f>
        <v>0.15064120370370374</v>
      </c>
      <c r="S60" s="194">
        <f>IF('[1]Overall Finish'!P17="","",R60+'[1]Overall Finish'!P17)</f>
        <v>0.16576620370370374</v>
      </c>
      <c r="T60" s="194">
        <f>IF('[1]Overall Finish'!Q17="","",S60+'[1]Overall Finish'!Q17)</f>
        <v>0.18020949074074077</v>
      </c>
      <c r="U60" s="194">
        <f>IF('[1]Overall Finish'!R17="","",T60+'[1]Overall Finish'!R17)</f>
        <v>0.19887847222222227</v>
      </c>
      <c r="V60" s="149">
        <f>IF('[1]Overall Finish'!S17="","",U60+'[1]Overall Finish'!S17)</f>
        <v>0.21780324074074078</v>
      </c>
      <c r="W60" s="194">
        <f>IF('[1]Overall Finish'!T17="","",V60+'[1]Overall Finish'!T17)</f>
        <v>0.2369594907407408</v>
      </c>
      <c r="X60" s="194">
        <f>IF('[1]Overall Finish'!U17="","",W60+'[1]Overall Finish'!U17)</f>
        <v>0.25434722222222228</v>
      </c>
      <c r="Y60" s="194">
        <f>IF('[1]Overall Finish'!V17="","",X60+'[1]Overall Finish'!V17)</f>
        <v>0.27079629629629637</v>
      </c>
      <c r="Z60" s="194">
        <f>IF('[1]Overall Finish'!W17="","",Y60+'[1]Overall Finish'!W17)</f>
        <v>0.28745949074074084</v>
      </c>
      <c r="AA60" s="194">
        <f>IF('[1]Overall Finish'!X17="","",Z60+'[1]Overall Finish'!X17)</f>
        <v>0.30497685185185197</v>
      </c>
      <c r="AB60" s="194">
        <f>IF('[1]Overall Finish'!Y17="","",AA60+'[1]Overall Finish'!Y17)</f>
        <v>0.32283912037037049</v>
      </c>
      <c r="AC60" s="194">
        <f>IF('[1]Overall Finish'!Z17="","",AB60+'[1]Overall Finish'!Z17)</f>
        <v>0.34034837962962977</v>
      </c>
      <c r="AD60" s="194">
        <f>IF('[1]Overall Finish'!AA17="","",AC60+'[1]Overall Finish'!AA17)</f>
        <v>0.35777546296296309</v>
      </c>
      <c r="AE60" s="194">
        <f>IF('[1]Overall Finish'!AB17="","",AD60+'[1]Overall Finish'!AB17)</f>
        <v>0.37477314814814827</v>
      </c>
      <c r="AF60" s="194">
        <f>IF('[1]Overall Finish'!AC17="","",AE60+'[1]Overall Finish'!AC17)</f>
        <v>0.39195023148148161</v>
      </c>
      <c r="AG60" s="194">
        <f>IF('[1]Overall Finish'!AD17="","",AF60+'[1]Overall Finish'!AD17)</f>
        <v>0.40860300925925941</v>
      </c>
      <c r="AH60" s="194">
        <f>IF('[1]Overall Finish'!AE17="","",AG60+'[1]Overall Finish'!AE17)</f>
        <v>0.42524537037037052</v>
      </c>
      <c r="AI60" s="194">
        <f>IF('[1]Overall Finish'!AF17="","",AH60+'[1]Overall Finish'!AF17)</f>
        <v>0.44118402777777793</v>
      </c>
      <c r="AJ60" s="194">
        <f>IF('[1]Overall Finish'!AG17="","",AI60+'[1]Overall Finish'!AG17)</f>
        <v>0.45672337962962978</v>
      </c>
      <c r="AK60" s="149">
        <f>IF('[1]Overall Finish'!AH17="","",AJ60+'[1]Overall Finish'!AH17)</f>
        <v>0.47132523148148164</v>
      </c>
      <c r="AL60" s="194" t="str">
        <f>IF('[1]Overall Finish'!AI17="","",AK60+'[1]Overall Finish'!AI17)</f>
        <v/>
      </c>
      <c r="AM60" s="194" t="str">
        <f>IF('[1]Overall Finish'!AJ17="","",AL60+'[1]Overall Finish'!AJ17)</f>
        <v/>
      </c>
      <c r="AN60" s="194" t="str">
        <f>IF('[1]Overall Finish'!AK17="","",AM60+'[1]Overall Finish'!AK17)</f>
        <v/>
      </c>
      <c r="AO60" s="194" t="str">
        <f>IF('[1]Overall Finish'!AL17="","",AN60+'[1]Overall Finish'!AL17)</f>
        <v/>
      </c>
      <c r="AP60" s="194" t="str">
        <f>IF('[1]Overall Finish'!AM17="","",AO60+'[1]Overall Finish'!AM17)</f>
        <v/>
      </c>
      <c r="AQ60" s="194" t="str">
        <f>IF('[1]Overall Finish'!AN17="","",AP60+'[1]Overall Finish'!AN17)</f>
        <v/>
      </c>
      <c r="AR60" s="194" t="str">
        <f>IF('[1]Overall Finish'!AO17="","",AQ60+'[1]Overall Finish'!AO17)</f>
        <v/>
      </c>
      <c r="AS60" s="194" t="str">
        <f>IF('[1]Overall Finish'!AP17="","",AR60+'[1]Overall Finish'!AP17)</f>
        <v/>
      </c>
      <c r="AT60" s="194" t="str">
        <f>IF('[1]Overall Finish'!AQ17="","",AS60+'[1]Overall Finish'!AQ17)</f>
        <v/>
      </c>
      <c r="AU60" s="194" t="str">
        <f>IF('[1]Overall Finish'!AR17="","",AT60+'[1]Overall Finish'!AR17)</f>
        <v/>
      </c>
      <c r="AV60" s="194" t="str">
        <f>IF('[1]Overall Finish'!AS17="","",AU60+'[1]Overall Finish'!AS17)</f>
        <v/>
      </c>
      <c r="AW60" s="194" t="str">
        <f>IF('[1]Overall Finish'!AT17="","",AV60+'[1]Overall Finish'!AT17)</f>
        <v/>
      </c>
      <c r="AX60" s="154">
        <f t="shared" si="1"/>
        <v>42</v>
      </c>
      <c r="AY60" s="154">
        <v>30</v>
      </c>
      <c r="AZ60" s="158">
        <f t="shared" si="2"/>
        <v>100</v>
      </c>
      <c r="BA60" s="154"/>
      <c r="BB60" s="195"/>
      <c r="BC60" s="181" t="s">
        <v>2128</v>
      </c>
      <c r="BD60" s="181" t="s">
        <v>2129</v>
      </c>
      <c r="BE60" s="181" t="s">
        <v>2130</v>
      </c>
      <c r="BF60" s="181" t="s">
        <v>2131</v>
      </c>
      <c r="BG60" s="181" t="s">
        <v>2132</v>
      </c>
      <c r="BH60" s="181" t="s">
        <v>2133</v>
      </c>
      <c r="BI60" s="188"/>
      <c r="BJ60" s="188"/>
      <c r="BK60" s="188"/>
      <c r="BL60" s="188"/>
      <c r="BM60" s="188"/>
      <c r="BN60" s="154">
        <f>COUNTA(BC60:BM60)</f>
        <v>6</v>
      </c>
      <c r="BO60" s="154">
        <v>6</v>
      </c>
      <c r="BP60" s="190">
        <f t="shared" si="4"/>
        <v>106</v>
      </c>
    </row>
    <row r="61" spans="1:68" x14ac:dyDescent="0.25">
      <c r="A61" s="188">
        <v>61</v>
      </c>
      <c r="B61" s="193">
        <v>70</v>
      </c>
      <c r="C61" s="188" t="s">
        <v>318</v>
      </c>
      <c r="D61" s="188" t="s">
        <v>317</v>
      </c>
      <c r="E61" s="152">
        <f t="shared" si="3"/>
        <v>43.333333333333336</v>
      </c>
      <c r="F61" s="193">
        <v>13</v>
      </c>
      <c r="G61" s="193">
        <v>0</v>
      </c>
      <c r="H61" s="188" t="s">
        <v>2161</v>
      </c>
      <c r="I61" s="194">
        <f>IF('[1]Overall Finish'!F62="","",H61+'[1]Overall Finish'!F62)</f>
        <v>2.7121527777777779E-2</v>
      </c>
      <c r="J61" s="194">
        <f>IF('[1]Overall Finish'!G62="","",I61+'[1]Overall Finish'!G62)</f>
        <v>4.2285879629629632E-2</v>
      </c>
      <c r="K61" s="194">
        <f>IF('[1]Overall Finish'!H62="","",J61+'[1]Overall Finish'!H62)</f>
        <v>5.9210648148148151E-2</v>
      </c>
      <c r="L61" s="194">
        <f>IF('[1]Overall Finish'!I62="","",K61+'[1]Overall Finish'!I62)</f>
        <v>7.2878472222222226E-2</v>
      </c>
      <c r="M61" s="194">
        <f>IF('[1]Overall Finish'!J62="","",L61+'[1]Overall Finish'!J62)</f>
        <v>9.0267361111111111E-2</v>
      </c>
      <c r="N61" s="194">
        <f>IF('[1]Overall Finish'!K62="","",M61+'[1]Overall Finish'!K62)</f>
        <v>0.11358217592592593</v>
      </c>
      <c r="O61" s="194">
        <f>IF('[1]Overall Finish'!L62="","",N61+'[1]Overall Finish'!L62)</f>
        <v>0.13288657407407406</v>
      </c>
      <c r="P61" s="194">
        <f>IF('[1]Overall Finish'!M62="","",O61+'[1]Overall Finish'!M62)</f>
        <v>0.15237731481481481</v>
      </c>
      <c r="Q61" s="194">
        <f>IF('[1]Overall Finish'!N62="","",P61+'[1]Overall Finish'!N62)</f>
        <v>0.17358333333333334</v>
      </c>
      <c r="R61" s="194">
        <f>IF('[1]Overall Finish'!O62="","",Q61+'[1]Overall Finish'!O62)</f>
        <v>0.19707175925925927</v>
      </c>
      <c r="S61" s="194">
        <f>IF('[1]Overall Finish'!P62="","",R61+'[1]Overall Finish'!P62)</f>
        <v>0.22557060185185185</v>
      </c>
      <c r="T61" s="194">
        <f>IF('[1]Overall Finish'!Q62="","",S61+'[1]Overall Finish'!Q62)</f>
        <v>0.24908680555555554</v>
      </c>
      <c r="U61" s="194">
        <f>IF('[1]Overall Finish'!R62="","",T61+'[1]Overall Finish'!R62)</f>
        <v>0.27849884259259255</v>
      </c>
      <c r="V61" s="149">
        <f>IF('[1]Overall Finish'!S62="","",U61+'[1]Overall Finish'!S62)</f>
        <v>0.30140393518518516</v>
      </c>
      <c r="W61" s="194">
        <f>IF('[1]Overall Finish'!T62="","",V61+'[1]Overall Finish'!T62)</f>
        <v>0.32517361111111109</v>
      </c>
      <c r="X61" s="194">
        <f>IF('[1]Overall Finish'!U62="","",W61+'[1]Overall Finish'!U62)</f>
        <v>0.35008217592592589</v>
      </c>
      <c r="Y61" s="194">
        <f>IF('[1]Overall Finish'!V62="","",X61+'[1]Overall Finish'!V62)</f>
        <v>0.37964004629629627</v>
      </c>
      <c r="Z61" s="194">
        <f>IF('[1]Overall Finish'!W62="","",Y61+'[1]Overall Finish'!W62)</f>
        <v>0.40763657407407405</v>
      </c>
      <c r="AA61" s="194">
        <f>IF('[1]Overall Finish'!X62="","",Z61+'[1]Overall Finish'!X62)</f>
        <v>0.43659490740740736</v>
      </c>
      <c r="AB61" s="194">
        <f>IF('[1]Overall Finish'!Y62="","",AA61+'[1]Overall Finish'!Y62)</f>
        <v>0.46890740740740738</v>
      </c>
      <c r="AC61" s="194" t="str">
        <f>IF('[1]Overall Finish'!Z62="","",AB61+'[1]Overall Finish'!Z62)</f>
        <v/>
      </c>
      <c r="AD61" s="194" t="str">
        <f>IF('[1]Overall Finish'!AA62="","",AC61+'[1]Overall Finish'!AA62)</f>
        <v/>
      </c>
      <c r="AE61" s="194" t="str">
        <f>IF('[1]Overall Finish'!AB62="","",AD61+'[1]Overall Finish'!AB62)</f>
        <v/>
      </c>
      <c r="AF61" s="194" t="str">
        <f>IF('[1]Overall Finish'!AC62="","",AE61+'[1]Overall Finish'!AC62)</f>
        <v/>
      </c>
      <c r="AG61" s="194" t="str">
        <f>IF('[1]Overall Finish'!AD62="","",AF61+'[1]Overall Finish'!AD62)</f>
        <v/>
      </c>
      <c r="AH61" s="194" t="str">
        <f>IF('[1]Overall Finish'!AE62="","",AG61+'[1]Overall Finish'!AE62)</f>
        <v/>
      </c>
      <c r="AI61" s="194" t="str">
        <f>IF('[1]Overall Finish'!AF62="","",AH61+'[1]Overall Finish'!AF62)</f>
        <v/>
      </c>
      <c r="AJ61" s="194" t="str">
        <f>IF('[1]Overall Finish'!AG62="","",AI61+'[1]Overall Finish'!AG62)</f>
        <v/>
      </c>
      <c r="AK61" s="149" t="str">
        <f>IF('[1]Overall Finish'!AH62="","",AJ61+'[1]Overall Finish'!AH62)</f>
        <v/>
      </c>
      <c r="AL61" s="194" t="str">
        <f>IF('[1]Overall Finish'!AI62="","",AK61+'[1]Overall Finish'!AI62)</f>
        <v/>
      </c>
      <c r="AM61" s="194" t="str">
        <f>IF('[1]Overall Finish'!AJ62="","",AL61+'[1]Overall Finish'!AJ62)</f>
        <v/>
      </c>
      <c r="AN61" s="194" t="str">
        <f>IF('[1]Overall Finish'!AK62="","",AM61+'[1]Overall Finish'!AK62)</f>
        <v/>
      </c>
      <c r="AO61" s="194" t="str">
        <f>IF('[1]Overall Finish'!AL62="","",AN61+'[1]Overall Finish'!AL62)</f>
        <v/>
      </c>
      <c r="AP61" s="194" t="str">
        <f>IF('[1]Overall Finish'!AM62="","",AO61+'[1]Overall Finish'!AM62)</f>
        <v/>
      </c>
      <c r="AQ61" s="194" t="str">
        <f>IF('[1]Overall Finish'!AN62="","",AP61+'[1]Overall Finish'!AN62)</f>
        <v/>
      </c>
      <c r="AR61" s="194" t="str">
        <f>IF('[1]Overall Finish'!AO62="","",AQ61+'[1]Overall Finish'!AO62)</f>
        <v/>
      </c>
      <c r="AS61" s="194" t="str">
        <f>IF('[1]Overall Finish'!AP62="","",AR61+'[1]Overall Finish'!AP62)</f>
        <v/>
      </c>
      <c r="AT61" s="194" t="str">
        <f>IF('[1]Overall Finish'!AQ62="","",AS61+'[1]Overall Finish'!AQ62)</f>
        <v/>
      </c>
      <c r="AU61" s="194" t="str">
        <f>IF('[1]Overall Finish'!AR62="","",AT61+'[1]Overall Finish'!AR62)</f>
        <v/>
      </c>
      <c r="AV61" s="194" t="str">
        <f>IF('[1]Overall Finish'!AS62="","",AU61+'[1]Overall Finish'!AS62)</f>
        <v/>
      </c>
      <c r="AW61" s="194" t="str">
        <f>IF('[1]Overall Finish'!AT62="","",AV61+'[1]Overall Finish'!AT62)</f>
        <v/>
      </c>
      <c r="AX61" s="154">
        <f t="shared" si="1"/>
        <v>42</v>
      </c>
      <c r="AY61" s="154">
        <v>21</v>
      </c>
      <c r="AZ61" s="158">
        <f t="shared" si="2"/>
        <v>70</v>
      </c>
      <c r="BA61" s="154"/>
      <c r="BB61" s="154"/>
      <c r="BC61" s="173">
        <v>7.7685185185185192E-3</v>
      </c>
      <c r="BD61" s="173">
        <v>7.3055555555555547E-3</v>
      </c>
      <c r="BE61" s="181" t="s">
        <v>2179</v>
      </c>
      <c r="BF61" s="181" t="s">
        <v>2180</v>
      </c>
      <c r="BG61" s="188"/>
      <c r="BH61" s="188"/>
      <c r="BI61" s="188"/>
      <c r="BJ61" s="188"/>
      <c r="BK61" s="188"/>
      <c r="BL61" s="188"/>
      <c r="BM61" s="188"/>
      <c r="BN61" s="154">
        <f>COUNTA(BC61:BM61)</f>
        <v>4</v>
      </c>
      <c r="BO61" s="154">
        <v>4</v>
      </c>
      <c r="BP61" s="190">
        <f t="shared" si="4"/>
        <v>74</v>
      </c>
    </row>
    <row r="62" spans="1:68" x14ac:dyDescent="0.25">
      <c r="A62" s="188">
        <v>77</v>
      </c>
      <c r="B62" s="193">
        <v>71</v>
      </c>
      <c r="C62" s="188" t="s">
        <v>350</v>
      </c>
      <c r="D62" s="188" t="s">
        <v>349</v>
      </c>
      <c r="E62" s="152">
        <f t="shared" si="3"/>
        <v>50</v>
      </c>
      <c r="F62" s="193">
        <v>15</v>
      </c>
      <c r="G62" s="193">
        <v>0</v>
      </c>
      <c r="H62" s="188" t="s">
        <v>2181</v>
      </c>
      <c r="I62" s="194">
        <f>IF('[1]Overall Finish'!F78="","",H62+'[1]Overall Finish'!F78)</f>
        <v>2.3901620370370372E-2</v>
      </c>
      <c r="J62" s="194">
        <f>IF('[1]Overall Finish'!G78="","",I62+'[1]Overall Finish'!G78)</f>
        <v>3.6030092592592593E-2</v>
      </c>
      <c r="K62" s="194">
        <f>IF('[1]Overall Finish'!H78="","",J62+'[1]Overall Finish'!H78)</f>
        <v>4.8539351851851854E-2</v>
      </c>
      <c r="L62" s="194">
        <f>IF('[1]Overall Finish'!I78="","",K62+'[1]Overall Finish'!I78)</f>
        <v>6.1320601851851855E-2</v>
      </c>
      <c r="M62" s="194">
        <f>IF('[1]Overall Finish'!J78="","",L62+'[1]Overall Finish'!J78)</f>
        <v>7.4174768518518522E-2</v>
      </c>
      <c r="N62" s="194">
        <f>IF('[1]Overall Finish'!K78="","",M62+'[1]Overall Finish'!K78)</f>
        <v>8.7711805555555564E-2</v>
      </c>
      <c r="O62" s="194">
        <f>IF('[1]Overall Finish'!L78="","",N62+'[1]Overall Finish'!L78)</f>
        <v>0.10171412037037038</v>
      </c>
      <c r="P62" s="194">
        <f>IF('[1]Overall Finish'!M78="","",O62+'[1]Overall Finish'!M78)</f>
        <v>0.11558217592592593</v>
      </c>
      <c r="Q62" s="194">
        <f>IF('[1]Overall Finish'!N78="","",P62+'[1]Overall Finish'!N78)</f>
        <v>0.13006481481481483</v>
      </c>
      <c r="R62" s="194">
        <f>IF('[1]Overall Finish'!O78="","",Q62+'[1]Overall Finish'!O78)</f>
        <v>0.14466319444444445</v>
      </c>
      <c r="S62" s="194">
        <f>IF('[1]Overall Finish'!P78="","",R62+'[1]Overall Finish'!P78)</f>
        <v>0.15930092592592593</v>
      </c>
      <c r="T62" s="194">
        <f>IF('[1]Overall Finish'!Q78="","",S62+'[1]Overall Finish'!Q78)</f>
        <v>0.17558217592592593</v>
      </c>
      <c r="U62" s="194">
        <f>IF('[1]Overall Finish'!R78="","",T62+'[1]Overall Finish'!R78)</f>
        <v>0.19329282407407408</v>
      </c>
      <c r="V62" s="149">
        <f>IF('[1]Overall Finish'!S78="","",U62+'[1]Overall Finish'!S78)</f>
        <v>0.20808796296296297</v>
      </c>
      <c r="W62" s="194" t="str">
        <f>IF('[1]Overall Finish'!T78="","",V62+'[1]Overall Finish'!T78)</f>
        <v/>
      </c>
      <c r="X62" s="194" t="str">
        <f>IF('[1]Overall Finish'!U78="","",W62+'[1]Overall Finish'!U78)</f>
        <v/>
      </c>
      <c r="Y62" s="194" t="str">
        <f>IF('[1]Overall Finish'!V78="","",X62+'[1]Overall Finish'!V78)</f>
        <v/>
      </c>
      <c r="Z62" s="194" t="str">
        <f>IF('[1]Overall Finish'!W78="","",Y62+'[1]Overall Finish'!W78)</f>
        <v/>
      </c>
      <c r="AA62" s="194" t="str">
        <f>IF('[1]Overall Finish'!X78="","",Z62+'[1]Overall Finish'!X78)</f>
        <v/>
      </c>
      <c r="AB62" s="194" t="str">
        <f>IF('[1]Overall Finish'!Y78="","",AA62+'[1]Overall Finish'!Y78)</f>
        <v/>
      </c>
      <c r="AC62" s="194" t="str">
        <f>IF('[1]Overall Finish'!Z78="","",AB62+'[1]Overall Finish'!Z78)</f>
        <v/>
      </c>
      <c r="AD62" s="194" t="str">
        <f>IF('[1]Overall Finish'!AA78="","",AC62+'[1]Overall Finish'!AA78)</f>
        <v/>
      </c>
      <c r="AE62" s="194" t="str">
        <f>IF('[1]Overall Finish'!AB78="","",AD62+'[1]Overall Finish'!AB78)</f>
        <v/>
      </c>
      <c r="AF62" s="194" t="str">
        <f>IF('[1]Overall Finish'!AC78="","",AE62+'[1]Overall Finish'!AC78)</f>
        <v/>
      </c>
      <c r="AG62" s="194" t="str">
        <f>IF('[1]Overall Finish'!AD78="","",AF62+'[1]Overall Finish'!AD78)</f>
        <v/>
      </c>
      <c r="AH62" s="194" t="str">
        <f>IF('[1]Overall Finish'!AE78="","",AG62+'[1]Overall Finish'!AE78)</f>
        <v/>
      </c>
      <c r="AI62" s="194" t="str">
        <f>IF('[1]Overall Finish'!AF78="","",AH62+'[1]Overall Finish'!AF78)</f>
        <v/>
      </c>
      <c r="AJ62" s="194" t="str">
        <f>IF('[1]Overall Finish'!AG78="","",AI62+'[1]Overall Finish'!AG78)</f>
        <v/>
      </c>
      <c r="AK62" s="149" t="str">
        <f>IF('[1]Overall Finish'!AH78="","",AJ62+'[1]Overall Finish'!AH78)</f>
        <v/>
      </c>
      <c r="AL62" s="194" t="str">
        <f>IF('[1]Overall Finish'!AI78="","",AK62+'[1]Overall Finish'!AI78)</f>
        <v/>
      </c>
      <c r="AM62" s="194" t="str">
        <f>IF('[1]Overall Finish'!AJ78="","",AL62+'[1]Overall Finish'!AJ78)</f>
        <v/>
      </c>
      <c r="AN62" s="194" t="str">
        <f>IF('[1]Overall Finish'!AK78="","",AM62+'[1]Overall Finish'!AK78)</f>
        <v/>
      </c>
      <c r="AO62" s="194" t="str">
        <f>IF('[1]Overall Finish'!AL78="","",AN62+'[1]Overall Finish'!AL78)</f>
        <v/>
      </c>
      <c r="AP62" s="194" t="str">
        <f>IF('[1]Overall Finish'!AM78="","",AO62+'[1]Overall Finish'!AM78)</f>
        <v/>
      </c>
      <c r="AQ62" s="194" t="str">
        <f>IF('[1]Overall Finish'!AN78="","",AP62+'[1]Overall Finish'!AN78)</f>
        <v/>
      </c>
      <c r="AR62" s="194" t="str">
        <f>IF('[1]Overall Finish'!AO78="","",AQ62+'[1]Overall Finish'!AO78)</f>
        <v/>
      </c>
      <c r="AS62" s="194" t="str">
        <f>IF('[1]Overall Finish'!AP78="","",AR62+'[1]Overall Finish'!AP78)</f>
        <v/>
      </c>
      <c r="AT62" s="194" t="str">
        <f>IF('[1]Overall Finish'!AQ78="","",AS62+'[1]Overall Finish'!AQ78)</f>
        <v/>
      </c>
      <c r="AU62" s="194" t="str">
        <f>IF('[1]Overall Finish'!AR78="","",AT62+'[1]Overall Finish'!AR78)</f>
        <v/>
      </c>
      <c r="AV62" s="194" t="str">
        <f>IF('[1]Overall Finish'!AS78="","",AU62+'[1]Overall Finish'!AS78)</f>
        <v/>
      </c>
      <c r="AW62" s="194" t="str">
        <f>IF('[1]Overall Finish'!AT78="","",AV62+'[1]Overall Finish'!AT78)</f>
        <v/>
      </c>
      <c r="AX62" s="154">
        <f t="shared" si="1"/>
        <v>42</v>
      </c>
      <c r="AY62" s="154">
        <v>15</v>
      </c>
      <c r="AZ62" s="158">
        <f t="shared" si="2"/>
        <v>50</v>
      </c>
      <c r="BA62" s="154"/>
      <c r="BB62" s="154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54"/>
      <c r="BO62" s="154"/>
      <c r="BP62" s="190">
        <f t="shared" si="4"/>
        <v>50</v>
      </c>
    </row>
    <row r="63" spans="1:68" x14ac:dyDescent="0.25">
      <c r="A63" s="188">
        <v>26</v>
      </c>
      <c r="B63" s="193">
        <v>72</v>
      </c>
      <c r="C63" s="188" t="s">
        <v>258</v>
      </c>
      <c r="D63" s="188" t="s">
        <v>257</v>
      </c>
      <c r="E63" s="152">
        <f t="shared" si="3"/>
        <v>54.333333333333336</v>
      </c>
      <c r="F63" s="193">
        <v>16</v>
      </c>
      <c r="G63" s="193">
        <v>1</v>
      </c>
      <c r="H63" s="188" t="s">
        <v>2195</v>
      </c>
      <c r="I63" s="194">
        <f>IF('[1]Overall Finish'!F27="","",H63+'[1]Overall Finish'!F27)</f>
        <v>2.1996527777777782E-2</v>
      </c>
      <c r="J63" s="194">
        <f>IF('[1]Overall Finish'!G27="","",I63+'[1]Overall Finish'!G27)</f>
        <v>3.3287037037037039E-2</v>
      </c>
      <c r="K63" s="194">
        <f>IF('[1]Overall Finish'!H27="","",J63+'[1]Overall Finish'!H27)</f>
        <v>4.4503472222222222E-2</v>
      </c>
      <c r="L63" s="194">
        <f>IF('[1]Overall Finish'!I27="","",K63+'[1]Overall Finish'!I27)</f>
        <v>5.6118055555555553E-2</v>
      </c>
      <c r="M63" s="194">
        <f>IF('[1]Overall Finish'!J27="","",L63+'[1]Overall Finish'!J27)</f>
        <v>6.7626157407407406E-2</v>
      </c>
      <c r="N63" s="194">
        <f>IF('[1]Overall Finish'!K27="","",M63+'[1]Overall Finish'!K27)</f>
        <v>7.9759259259259252E-2</v>
      </c>
      <c r="O63" s="194">
        <f>IF('[1]Overall Finish'!L27="","",N63+'[1]Overall Finish'!L27)</f>
        <v>9.4603009259259255E-2</v>
      </c>
      <c r="P63" s="194">
        <f>IF('[1]Overall Finish'!M27="","",O63+'[1]Overall Finish'!M27)</f>
        <v>0.11992824074074074</v>
      </c>
      <c r="Q63" s="194">
        <f>IF('[1]Overall Finish'!N27="","",P63+'[1]Overall Finish'!N27)</f>
        <v>0.14585416666666667</v>
      </c>
      <c r="R63" s="194">
        <f>IF('[1]Overall Finish'!O27="","",Q63+'[1]Overall Finish'!O27)</f>
        <v>0.16847800925925926</v>
      </c>
      <c r="S63" s="194">
        <f>IF('[1]Overall Finish'!P27="","",R63+'[1]Overall Finish'!P27)</f>
        <v>0.1833414351851852</v>
      </c>
      <c r="T63" s="194">
        <f>IF('[1]Overall Finish'!Q27="","",S63+'[1]Overall Finish'!Q27)</f>
        <v>0.19585879629629632</v>
      </c>
      <c r="U63" s="194">
        <f>IF('[1]Overall Finish'!R27="","",T63+'[1]Overall Finish'!R27)</f>
        <v>0.20945138888888892</v>
      </c>
      <c r="V63" s="149">
        <f>IF('[1]Overall Finish'!S27="","",U63+'[1]Overall Finish'!S27)</f>
        <v>0.22368750000000004</v>
      </c>
      <c r="W63" s="194">
        <f>IF('[1]Overall Finish'!T27="","",V63+'[1]Overall Finish'!T27)</f>
        <v>0.24158449074074079</v>
      </c>
      <c r="X63" s="194">
        <f>IF('[1]Overall Finish'!U27="","",W63+'[1]Overall Finish'!U27)</f>
        <v>0.25875347222222228</v>
      </c>
      <c r="Y63" s="194">
        <f>IF('[1]Overall Finish'!V27="","",X63+'[1]Overall Finish'!V27)</f>
        <v>0.27749074074074082</v>
      </c>
      <c r="Z63" s="194">
        <f>IF('[1]Overall Finish'!W27="","",Y63+'[1]Overall Finish'!W27)</f>
        <v>0.30222916666666677</v>
      </c>
      <c r="AA63" s="194">
        <f>IF('[1]Overall Finish'!X27="","",Z63+'[1]Overall Finish'!X27)</f>
        <v>0.32400694444444456</v>
      </c>
      <c r="AB63" s="194">
        <f>IF('[1]Overall Finish'!Y27="","",AA63+'[1]Overall Finish'!Y27)</f>
        <v>0.34343750000000012</v>
      </c>
      <c r="AC63" s="194">
        <f>IF('[1]Overall Finish'!Z27="","",AB63+'[1]Overall Finish'!Z27)</f>
        <v>0.36557060185185197</v>
      </c>
      <c r="AD63" s="194">
        <f>IF('[1]Overall Finish'!AA27="","",AC63+'[1]Overall Finish'!AA27)</f>
        <v>0.38214814814814829</v>
      </c>
      <c r="AE63" s="194">
        <f>IF('[1]Overall Finish'!AB27="","",AD63+'[1]Overall Finish'!AB27)</f>
        <v>0.40074189814814831</v>
      </c>
      <c r="AF63" s="194">
        <f>IF('[1]Overall Finish'!AC27="","",AE63+'[1]Overall Finish'!AC27)</f>
        <v>0.42259027777777791</v>
      </c>
      <c r="AG63" s="194">
        <f>IF('[1]Overall Finish'!AD27="","",AF63+'[1]Overall Finish'!AD27)</f>
        <v>0.43703009259259273</v>
      </c>
      <c r="AH63" s="194">
        <f>IF('[1]Overall Finish'!AE27="","",AG63+'[1]Overall Finish'!AE27)</f>
        <v>0.46173611111111124</v>
      </c>
      <c r="AI63" s="194">
        <f>IF('[1]Overall Finish'!AF27="","",AH63+'[1]Overall Finish'!AF27)</f>
        <v>0.46896527777777791</v>
      </c>
      <c r="AJ63" s="194" t="str">
        <f>IF('[1]Overall Finish'!AG27="","",AI63+'[1]Overall Finish'!AG27)</f>
        <v/>
      </c>
      <c r="AK63" s="149" t="str">
        <f>IF('[1]Overall Finish'!AH27="","",AJ63+'[1]Overall Finish'!AH27)</f>
        <v/>
      </c>
      <c r="AL63" s="194" t="str">
        <f>IF('[1]Overall Finish'!AI27="","",AK63+'[1]Overall Finish'!AI27)</f>
        <v/>
      </c>
      <c r="AM63" s="194" t="str">
        <f>IF('[1]Overall Finish'!AJ27="","",AL63+'[1]Overall Finish'!AJ27)</f>
        <v/>
      </c>
      <c r="AN63" s="194" t="str">
        <f>IF('[1]Overall Finish'!AK27="","",AM63+'[1]Overall Finish'!AK27)</f>
        <v/>
      </c>
      <c r="AO63" s="194" t="str">
        <f>IF('[1]Overall Finish'!AL27="","",AN63+'[1]Overall Finish'!AL27)</f>
        <v/>
      </c>
      <c r="AP63" s="194" t="str">
        <f>IF('[1]Overall Finish'!AM27="","",AO63+'[1]Overall Finish'!AM27)</f>
        <v/>
      </c>
      <c r="AQ63" s="194" t="str">
        <f>IF('[1]Overall Finish'!AN27="","",AP63+'[1]Overall Finish'!AN27)</f>
        <v/>
      </c>
      <c r="AR63" s="194" t="str">
        <f>IF('[1]Overall Finish'!AO27="","",AQ63+'[1]Overall Finish'!AO27)</f>
        <v/>
      </c>
      <c r="AS63" s="194" t="str">
        <f>IF('[1]Overall Finish'!AP27="","",AR63+'[1]Overall Finish'!AP27)</f>
        <v/>
      </c>
      <c r="AT63" s="194" t="str">
        <f>IF('[1]Overall Finish'!AQ27="","",AS63+'[1]Overall Finish'!AQ27)</f>
        <v/>
      </c>
      <c r="AU63" s="194" t="str">
        <f>IF('[1]Overall Finish'!AR27="","",AT63+'[1]Overall Finish'!AR27)</f>
        <v/>
      </c>
      <c r="AV63" s="194" t="str">
        <f>IF('[1]Overall Finish'!AS27="","",AU63+'[1]Overall Finish'!AS27)</f>
        <v/>
      </c>
      <c r="AW63" s="194" t="str">
        <f>IF('[1]Overall Finish'!AT27="","",AV63+'[1]Overall Finish'!AT27)</f>
        <v/>
      </c>
      <c r="AX63" s="154">
        <f t="shared" si="1"/>
        <v>42</v>
      </c>
      <c r="AY63" s="154">
        <v>28</v>
      </c>
      <c r="AZ63" s="158">
        <f t="shared" si="2"/>
        <v>93.333333333333329</v>
      </c>
      <c r="BA63" s="180">
        <f>BC63+BD63+BE63+BF63+BG63+BH63+BI63+AI63</f>
        <v>0.49884490740740756</v>
      </c>
      <c r="BB63" s="180"/>
      <c r="BC63" s="181" t="s">
        <v>2218</v>
      </c>
      <c r="BD63" s="181" t="s">
        <v>2219</v>
      </c>
      <c r="BE63" s="181" t="s">
        <v>2220</v>
      </c>
      <c r="BF63" s="181" t="s">
        <v>2221</v>
      </c>
      <c r="BG63" s="181" t="s">
        <v>2222</v>
      </c>
      <c r="BH63" s="181" t="s">
        <v>2223</v>
      </c>
      <c r="BI63" s="181" t="s">
        <v>2224</v>
      </c>
      <c r="BJ63" s="188"/>
      <c r="BK63" s="188"/>
      <c r="BL63" s="188"/>
      <c r="BM63" s="188"/>
      <c r="BN63" s="154">
        <f>COUNTA(BC63:BM63)</f>
        <v>7</v>
      </c>
      <c r="BO63" s="154">
        <v>7</v>
      </c>
      <c r="BP63" s="190">
        <f t="shared" si="4"/>
        <v>100.33333333333333</v>
      </c>
    </row>
    <row r="64" spans="1:68" x14ac:dyDescent="0.25">
      <c r="A64" s="188">
        <v>45</v>
      </c>
      <c r="B64" s="193">
        <v>73</v>
      </c>
      <c r="C64" s="188" t="s">
        <v>214</v>
      </c>
      <c r="D64" s="188" t="s">
        <v>297</v>
      </c>
      <c r="E64" s="152">
        <f t="shared" si="3"/>
        <v>46.666666666666664</v>
      </c>
      <c r="F64" s="193">
        <v>14</v>
      </c>
      <c r="G64" s="193">
        <v>0</v>
      </c>
      <c r="H64" s="188" t="s">
        <v>2225</v>
      </c>
      <c r="I64" s="194">
        <f>IF('[1]Overall Finish'!F46="","",H64+'[1]Overall Finish'!F46)</f>
        <v>2.6709490740740742E-2</v>
      </c>
      <c r="J64" s="194">
        <f>IF('[1]Overall Finish'!G46="","",I64+'[1]Overall Finish'!G46)</f>
        <v>4.177314814814815E-2</v>
      </c>
      <c r="K64" s="194">
        <f>IF('[1]Overall Finish'!H46="","",J64+'[1]Overall Finish'!H46)</f>
        <v>5.6290509259259262E-2</v>
      </c>
      <c r="L64" s="194">
        <f>IF('[1]Overall Finish'!I46="","",K64+'[1]Overall Finish'!I46)</f>
        <v>7.1560185185185185E-2</v>
      </c>
      <c r="M64" s="194">
        <f>IF('[1]Overall Finish'!J46="","",L64+'[1]Overall Finish'!J46)</f>
        <v>8.6109953703703709E-2</v>
      </c>
      <c r="N64" s="194">
        <f>IF('[1]Overall Finish'!K46="","",M64+'[1]Overall Finish'!K46)</f>
        <v>0.10410532407407408</v>
      </c>
      <c r="O64" s="194">
        <f>IF('[1]Overall Finish'!L46="","",N64+'[1]Overall Finish'!L46)</f>
        <v>0.12198611111111111</v>
      </c>
      <c r="P64" s="194">
        <f>IF('[1]Overall Finish'!M46="","",O64+'[1]Overall Finish'!M46)</f>
        <v>0.14448032407407407</v>
      </c>
      <c r="Q64" s="194">
        <f>IF('[1]Overall Finish'!N46="","",P64+'[1]Overall Finish'!N46)</f>
        <v>0.16183796296296296</v>
      </c>
      <c r="R64" s="194">
        <f>IF('[1]Overall Finish'!O46="","",Q64+'[1]Overall Finish'!O46)</f>
        <v>0.18277893518518518</v>
      </c>
      <c r="S64" s="194">
        <f>IF('[1]Overall Finish'!P46="","",R64+'[1]Overall Finish'!P46)</f>
        <v>0.20346064814814813</v>
      </c>
      <c r="T64" s="194">
        <f>IF('[1]Overall Finish'!Q46="","",S64+'[1]Overall Finish'!Q46)</f>
        <v>0.22378819444444442</v>
      </c>
      <c r="U64" s="194">
        <f>IF('[1]Overall Finish'!R46="","",T64+'[1]Overall Finish'!R46)</f>
        <v>0.24922337962962959</v>
      </c>
      <c r="V64" s="149">
        <f>IF('[1]Overall Finish'!S46="","",U64+'[1]Overall Finish'!S46)</f>
        <v>0.27272569444444439</v>
      </c>
      <c r="W64" s="194">
        <f>IF('[1]Overall Finish'!T46="","",V64+'[1]Overall Finish'!T46)</f>
        <v>0.30305092592592586</v>
      </c>
      <c r="X64" s="194">
        <f>IF('[1]Overall Finish'!U46="","",W64+'[1]Overall Finish'!U46)</f>
        <v>0.32768865740740732</v>
      </c>
      <c r="Y64" s="194">
        <f>IF('[1]Overall Finish'!V46="","",X64+'[1]Overall Finish'!V46)</f>
        <v>0.35496180555555545</v>
      </c>
      <c r="Z64" s="194">
        <f>IF('[1]Overall Finish'!W46="","",Y64+'[1]Overall Finish'!W46)</f>
        <v>0.37531944444444432</v>
      </c>
      <c r="AA64" s="194">
        <f>IF('[1]Overall Finish'!X46="","",Z64+'[1]Overall Finish'!X46)</f>
        <v>0.39994791666666651</v>
      </c>
      <c r="AB64" s="194">
        <f>IF('[1]Overall Finish'!Y46="","",AA64+'[1]Overall Finish'!Y46)</f>
        <v>0.42388657407407393</v>
      </c>
      <c r="AC64" s="194">
        <f>IF('[1]Overall Finish'!Z46="","",AB64+'[1]Overall Finish'!Z46)</f>
        <v>0.44441666666666652</v>
      </c>
      <c r="AD64" s="194">
        <f>IF('[1]Overall Finish'!AA46="","",AC64+'[1]Overall Finish'!AA46)</f>
        <v>0.46184606481481466</v>
      </c>
      <c r="AE64" s="194">
        <f>IF('[1]Overall Finish'!AB46="","",AD64+'[1]Overall Finish'!AB46)</f>
        <v>0.46741550925925912</v>
      </c>
      <c r="AF64" s="194" t="str">
        <f>IF('[1]Overall Finish'!AC46="","",AE64+'[1]Overall Finish'!AC46)</f>
        <v/>
      </c>
      <c r="AG64" s="194" t="str">
        <f>IF('[1]Overall Finish'!AD46="","",AF64+'[1]Overall Finish'!AD46)</f>
        <v/>
      </c>
      <c r="AH64" s="194" t="str">
        <f>IF('[1]Overall Finish'!AE46="","",AG64+'[1]Overall Finish'!AE46)</f>
        <v/>
      </c>
      <c r="AI64" s="194" t="str">
        <f>IF('[1]Overall Finish'!AF46="","",AH64+'[1]Overall Finish'!AF46)</f>
        <v/>
      </c>
      <c r="AJ64" s="194" t="str">
        <f>IF('[1]Overall Finish'!AG46="","",AI64+'[1]Overall Finish'!AG46)</f>
        <v/>
      </c>
      <c r="AK64" s="149" t="str">
        <f>IF('[1]Overall Finish'!AH46="","",AJ64+'[1]Overall Finish'!AH46)</f>
        <v/>
      </c>
      <c r="AL64" s="194" t="str">
        <f>IF('[1]Overall Finish'!AI46="","",AK64+'[1]Overall Finish'!AI46)</f>
        <v/>
      </c>
      <c r="AM64" s="194" t="str">
        <f>IF('[1]Overall Finish'!AJ46="","",AL64+'[1]Overall Finish'!AJ46)</f>
        <v/>
      </c>
      <c r="AN64" s="194" t="str">
        <f>IF('[1]Overall Finish'!AK46="","",AM64+'[1]Overall Finish'!AK46)</f>
        <v/>
      </c>
      <c r="AO64" s="194" t="str">
        <f>IF('[1]Overall Finish'!AL46="","",AN64+'[1]Overall Finish'!AL46)</f>
        <v/>
      </c>
      <c r="AP64" s="194" t="str">
        <f>IF('[1]Overall Finish'!AM46="","",AO64+'[1]Overall Finish'!AM46)</f>
        <v/>
      </c>
      <c r="AQ64" s="194" t="str">
        <f>IF('[1]Overall Finish'!AN46="","",AP64+'[1]Overall Finish'!AN46)</f>
        <v/>
      </c>
      <c r="AR64" s="194" t="str">
        <f>IF('[1]Overall Finish'!AO46="","",AQ64+'[1]Overall Finish'!AO46)</f>
        <v/>
      </c>
      <c r="AS64" s="194" t="str">
        <f>IF('[1]Overall Finish'!AP46="","",AR64+'[1]Overall Finish'!AP46)</f>
        <v/>
      </c>
      <c r="AT64" s="194" t="str">
        <f>IF('[1]Overall Finish'!AQ46="","",AS64+'[1]Overall Finish'!AQ46)</f>
        <v/>
      </c>
      <c r="AU64" s="194" t="str">
        <f>IF('[1]Overall Finish'!AR46="","",AT64+'[1]Overall Finish'!AR46)</f>
        <v/>
      </c>
      <c r="AV64" s="194" t="str">
        <f>IF('[1]Overall Finish'!AS46="","",AU64+'[1]Overall Finish'!AS46)</f>
        <v/>
      </c>
      <c r="AW64" s="194" t="str">
        <f>IF('[1]Overall Finish'!AT46="","",AV64+'[1]Overall Finish'!AT46)</f>
        <v/>
      </c>
      <c r="AX64" s="154">
        <f t="shared" si="1"/>
        <v>42</v>
      </c>
      <c r="AY64" s="154">
        <v>24</v>
      </c>
      <c r="AZ64" s="158">
        <f t="shared" si="2"/>
        <v>80</v>
      </c>
      <c r="BA64" s="178"/>
      <c r="BB64" s="195">
        <f>AE64+BC64</f>
        <v>0.47318055555555544</v>
      </c>
      <c r="BC64" s="181" t="s">
        <v>2248</v>
      </c>
      <c r="BD64" s="181" t="s">
        <v>2249</v>
      </c>
      <c r="BE64" s="181" t="s">
        <v>2250</v>
      </c>
      <c r="BF64" s="181" t="s">
        <v>2251</v>
      </c>
      <c r="BG64" s="181" t="s">
        <v>774</v>
      </c>
      <c r="BH64" s="181" t="s">
        <v>2252</v>
      </c>
      <c r="BI64" s="181"/>
      <c r="BJ64" s="188"/>
      <c r="BK64" s="188"/>
      <c r="BL64" s="188"/>
      <c r="BM64" s="188"/>
      <c r="BN64" s="154">
        <f>COUNTA(BC64:BM64)</f>
        <v>6</v>
      </c>
      <c r="BO64" s="154">
        <v>6</v>
      </c>
      <c r="BP64" s="190">
        <f t="shared" si="4"/>
        <v>86</v>
      </c>
    </row>
    <row r="65" spans="1:72" x14ac:dyDescent="0.25">
      <c r="A65" s="188">
        <v>53</v>
      </c>
      <c r="B65" s="193">
        <v>74</v>
      </c>
      <c r="C65" s="188" t="s">
        <v>301</v>
      </c>
      <c r="D65" s="188" t="s">
        <v>300</v>
      </c>
      <c r="E65" s="152">
        <f t="shared" si="3"/>
        <v>46.166663333333332</v>
      </c>
      <c r="F65" s="193">
        <v>13</v>
      </c>
      <c r="G65" s="193">
        <v>2.8333300000000001</v>
      </c>
      <c r="H65" s="188" t="s">
        <v>2253</v>
      </c>
      <c r="I65" s="194">
        <f>IF('[1]Overall Finish'!F54="","",H65+'[1]Overall Finish'!F54)</f>
        <v>3.4450231481481478E-2</v>
      </c>
      <c r="J65" s="194">
        <f>IF('[1]Overall Finish'!G54="","",I65+'[1]Overall Finish'!G54)</f>
        <v>5.1541666666666666E-2</v>
      </c>
      <c r="K65" s="194">
        <f>IF('[1]Overall Finish'!H54="","",J65+'[1]Overall Finish'!H54)</f>
        <v>6.8517361111111105E-2</v>
      </c>
      <c r="L65" s="194">
        <f>IF('[1]Overall Finish'!I54="","",K65+'[1]Overall Finish'!I54)</f>
        <v>8.5737268518518511E-2</v>
      </c>
      <c r="M65" s="194">
        <f>IF('[1]Overall Finish'!J54="","",L65+'[1]Overall Finish'!J54)</f>
        <v>0.10294560185185185</v>
      </c>
      <c r="N65" s="194">
        <f>IF('[1]Overall Finish'!K54="","",M65+'[1]Overall Finish'!K54)</f>
        <v>0.12062037037037038</v>
      </c>
      <c r="O65" s="194">
        <f>IF('[1]Overall Finish'!L54="","",N65+'[1]Overall Finish'!L54)</f>
        <v>0.13864351851851853</v>
      </c>
      <c r="P65" s="194">
        <f>IF('[1]Overall Finish'!M54="","",O65+'[1]Overall Finish'!M54)</f>
        <v>0.15673842592592593</v>
      </c>
      <c r="Q65" s="194">
        <f>IF('[1]Overall Finish'!N54="","",P65+'[1]Overall Finish'!N54)</f>
        <v>0.17548842592592592</v>
      </c>
      <c r="R65" s="194">
        <f>IF('[1]Overall Finish'!O54="","",Q65+'[1]Overall Finish'!O54)</f>
        <v>0.19416666666666665</v>
      </c>
      <c r="S65" s="194">
        <f>IF('[1]Overall Finish'!P54="","",R65+'[1]Overall Finish'!P54)</f>
        <v>0.21312152777777776</v>
      </c>
      <c r="T65" s="194">
        <f>IF('[1]Overall Finish'!Q54="","",S65+'[1]Overall Finish'!Q54)</f>
        <v>0.23236805555555554</v>
      </c>
      <c r="U65" s="194">
        <f>IF('[1]Overall Finish'!R54="","",T65+'[1]Overall Finish'!R54)</f>
        <v>0.25229398148148147</v>
      </c>
      <c r="V65" s="149">
        <f>IF('[1]Overall Finish'!S54="","",U65+'[1]Overall Finish'!S54)</f>
        <v>0.27261805555555552</v>
      </c>
      <c r="W65" s="194">
        <f>IF('[1]Overall Finish'!T54="","",V65+'[1]Overall Finish'!T54)</f>
        <v>0.29421527777777773</v>
      </c>
      <c r="X65" s="194">
        <f>IF('[1]Overall Finish'!U54="","",W65+'[1]Overall Finish'!U54)</f>
        <v>0.31507407407407401</v>
      </c>
      <c r="Y65" s="194">
        <f>IF('[1]Overall Finish'!V54="","",X65+'[1]Overall Finish'!V54)</f>
        <v>0.34059606481481475</v>
      </c>
      <c r="Z65" s="194">
        <f>IF('[1]Overall Finish'!W54="","",Y65+'[1]Overall Finish'!W54)</f>
        <v>0.36424652777777772</v>
      </c>
      <c r="AA65" s="194">
        <f>IF('[1]Overall Finish'!X54="","",Z65+'[1]Overall Finish'!X54)</f>
        <v>0.3865567129629629</v>
      </c>
      <c r="AB65" s="194">
        <f>IF('[1]Overall Finish'!Y54="","",AA65+'[1]Overall Finish'!Y54)</f>
        <v>0.40916203703703696</v>
      </c>
      <c r="AC65" s="194">
        <f>IF('[1]Overall Finish'!Z54="","",AB65+'[1]Overall Finish'!Z54)</f>
        <v>0.43300462962962954</v>
      </c>
      <c r="AD65" s="194">
        <f>IF('[1]Overall Finish'!AA54="","",AC65+'[1]Overall Finish'!AA54)</f>
        <v>0.45705902777777768</v>
      </c>
      <c r="AE65" s="194">
        <f>IF('[1]Overall Finish'!AB54="","",AD65+'[1]Overall Finish'!AB54)</f>
        <v>0.47998726851851842</v>
      </c>
      <c r="AF65" s="194" t="str">
        <f>IF('[1]Overall Finish'!AC54="","",AE65+'[1]Overall Finish'!AC54)</f>
        <v/>
      </c>
      <c r="AG65" s="194" t="str">
        <f>IF('[1]Overall Finish'!AD54="","",AF65+'[1]Overall Finish'!AD54)</f>
        <v/>
      </c>
      <c r="AH65" s="194" t="str">
        <f>IF('[1]Overall Finish'!AE54="","",AG65+'[1]Overall Finish'!AE54)</f>
        <v/>
      </c>
      <c r="AI65" s="194" t="str">
        <f>IF('[1]Overall Finish'!AF54="","",AH65+'[1]Overall Finish'!AF54)</f>
        <v/>
      </c>
      <c r="AJ65" s="194" t="str">
        <f>IF('[1]Overall Finish'!AG54="","",AI65+'[1]Overall Finish'!AG54)</f>
        <v/>
      </c>
      <c r="AK65" s="149" t="str">
        <f>IF('[1]Overall Finish'!AH54="","",AJ65+'[1]Overall Finish'!AH54)</f>
        <v/>
      </c>
      <c r="AL65" s="194" t="str">
        <f>IF('[1]Overall Finish'!AI54="","",AK65+'[1]Overall Finish'!AI54)</f>
        <v/>
      </c>
      <c r="AM65" s="194" t="str">
        <f>IF('[1]Overall Finish'!AJ54="","",AL65+'[1]Overall Finish'!AJ54)</f>
        <v/>
      </c>
      <c r="AN65" s="194" t="str">
        <f>IF('[1]Overall Finish'!AK54="","",AM65+'[1]Overall Finish'!AK54)</f>
        <v/>
      </c>
      <c r="AO65" s="194" t="str">
        <f>IF('[1]Overall Finish'!AL54="","",AN65+'[1]Overall Finish'!AL54)</f>
        <v/>
      </c>
      <c r="AP65" s="194" t="str">
        <f>IF('[1]Overall Finish'!AM54="","",AO65+'[1]Overall Finish'!AM54)</f>
        <v/>
      </c>
      <c r="AQ65" s="194" t="str">
        <f>IF('[1]Overall Finish'!AN54="","",AP65+'[1]Overall Finish'!AN54)</f>
        <v/>
      </c>
      <c r="AR65" s="194" t="str">
        <f>IF('[1]Overall Finish'!AO54="","",AQ65+'[1]Overall Finish'!AO54)</f>
        <v/>
      </c>
      <c r="AS65" s="194" t="str">
        <f>IF('[1]Overall Finish'!AP54="","",AR65+'[1]Overall Finish'!AP54)</f>
        <v/>
      </c>
      <c r="AT65" s="194" t="str">
        <f>IF('[1]Overall Finish'!AQ54="","",AS65+'[1]Overall Finish'!AQ54)</f>
        <v/>
      </c>
      <c r="AU65" s="194" t="str">
        <f>IF('[1]Overall Finish'!AR54="","",AT65+'[1]Overall Finish'!AR54)</f>
        <v/>
      </c>
      <c r="AV65" s="194" t="str">
        <f>IF('[1]Overall Finish'!AS54="","",AU65+'[1]Overall Finish'!AS54)</f>
        <v/>
      </c>
      <c r="AW65" s="194" t="str">
        <f>IF('[1]Overall Finish'!AT54="","",AV65+'[1]Overall Finish'!AT54)</f>
        <v/>
      </c>
      <c r="AX65" s="154">
        <f t="shared" si="1"/>
        <v>42</v>
      </c>
      <c r="AY65" s="154">
        <v>24</v>
      </c>
      <c r="AZ65" s="158">
        <f t="shared" si="2"/>
        <v>80</v>
      </c>
      <c r="BA65" s="178"/>
      <c r="BB65" s="195">
        <f>AE65+BC65</f>
        <v>0.48832060185185178</v>
      </c>
      <c r="BC65" s="181" t="s">
        <v>2275</v>
      </c>
      <c r="BD65" s="181" t="s">
        <v>2276</v>
      </c>
      <c r="BE65" s="188"/>
      <c r="BF65" s="188"/>
      <c r="BG65" s="188"/>
      <c r="BH65" s="188"/>
      <c r="BI65" s="188"/>
      <c r="BJ65" s="188"/>
      <c r="BK65" s="188"/>
      <c r="BL65" s="188"/>
      <c r="BM65" s="188"/>
      <c r="BN65" s="154">
        <f>COUNTA(BC65:BM65)</f>
        <v>2</v>
      </c>
      <c r="BO65" s="154">
        <v>2</v>
      </c>
      <c r="BP65" s="190">
        <f t="shared" si="4"/>
        <v>82</v>
      </c>
    </row>
    <row r="66" spans="1:72" x14ac:dyDescent="0.25">
      <c r="A66" s="188">
        <v>32</v>
      </c>
      <c r="B66" s="193">
        <v>75</v>
      </c>
      <c r="C66" s="188" t="s">
        <v>264</v>
      </c>
      <c r="D66" s="188" t="s">
        <v>263</v>
      </c>
      <c r="E66" s="152">
        <f t="shared" si="3"/>
        <v>57.666666666666664</v>
      </c>
      <c r="F66" s="193">
        <v>17</v>
      </c>
      <c r="G66" s="193">
        <v>1</v>
      </c>
      <c r="H66" s="188" t="s">
        <v>2277</v>
      </c>
      <c r="I66" s="194">
        <f>IF('[1]Overall Finish'!F33="","",H66+'[1]Overall Finish'!F33)</f>
        <v>2.602893518518519E-2</v>
      </c>
      <c r="J66" s="194">
        <f>IF('[1]Overall Finish'!G33="","",I66+'[1]Overall Finish'!G33)</f>
        <v>3.9440972222222224E-2</v>
      </c>
      <c r="K66" s="194">
        <f>IF('[1]Overall Finish'!H33="","",J66+'[1]Overall Finish'!H33)</f>
        <v>5.3113425925925925E-2</v>
      </c>
      <c r="L66" s="194">
        <f>IF('[1]Overall Finish'!I33="","",K66+'[1]Overall Finish'!I33)</f>
        <v>6.7204861111111111E-2</v>
      </c>
      <c r="M66" s="194">
        <f>IF('[1]Overall Finish'!J33="","",L66+'[1]Overall Finish'!J33)</f>
        <v>8.0931712962962962E-2</v>
      </c>
      <c r="N66" s="194">
        <f>IF('[1]Overall Finish'!K33="","",M66+'[1]Overall Finish'!K33)</f>
        <v>9.4692129629629626E-2</v>
      </c>
      <c r="O66" s="194">
        <f>IF('[1]Overall Finish'!L33="","",N66+'[1]Overall Finish'!L33)</f>
        <v>0.10860300925925925</v>
      </c>
      <c r="P66" s="194">
        <f>IF('[1]Overall Finish'!M33="","",O66+'[1]Overall Finish'!M33)</f>
        <v>0.12217129629629629</v>
      </c>
      <c r="Q66" s="194">
        <f>IF('[1]Overall Finish'!N33="","",P66+'[1]Overall Finish'!N33)</f>
        <v>0.13603472222222221</v>
      </c>
      <c r="R66" s="194">
        <f>IF('[1]Overall Finish'!O33="","",Q66+'[1]Overall Finish'!O33)</f>
        <v>0.15084953703703702</v>
      </c>
      <c r="S66" s="194">
        <f>IF('[1]Overall Finish'!P33="","",R66+'[1]Overall Finish'!P33)</f>
        <v>0.16488078703703701</v>
      </c>
      <c r="T66" s="194">
        <f>IF('[1]Overall Finish'!Q33="","",S66+'[1]Overall Finish'!Q33)</f>
        <v>0.18040624999999999</v>
      </c>
      <c r="U66" s="194">
        <f>IF('[1]Overall Finish'!R33="","",T66+'[1]Overall Finish'!R33)</f>
        <v>0.19454976851851852</v>
      </c>
      <c r="V66" s="149">
        <f>IF('[1]Overall Finish'!S33="","",U66+'[1]Overall Finish'!S33)</f>
        <v>0.20916782407407408</v>
      </c>
      <c r="W66" s="194">
        <f>IF('[1]Overall Finish'!T33="","",V66+'[1]Overall Finish'!T33)</f>
        <v>0.22540509259259262</v>
      </c>
      <c r="X66" s="194">
        <f>IF('[1]Overall Finish'!U33="","",W66+'[1]Overall Finish'!U33)</f>
        <v>0.24117824074074076</v>
      </c>
      <c r="Y66" s="194">
        <f>IF('[1]Overall Finish'!V33="","",X66+'[1]Overall Finish'!V33)</f>
        <v>0.26019675925925928</v>
      </c>
      <c r="Z66" s="194">
        <f>IF('[1]Overall Finish'!W33="","",Y66+'[1]Overall Finish'!W33)</f>
        <v>0.2819768518518519</v>
      </c>
      <c r="AA66" s="194">
        <f>IF('[1]Overall Finish'!X33="","",Z66+'[1]Overall Finish'!X33)</f>
        <v>0.30365509259259266</v>
      </c>
      <c r="AB66" s="194">
        <f>IF('[1]Overall Finish'!Y33="","",AA66+'[1]Overall Finish'!Y33)</f>
        <v>0.32927546296296301</v>
      </c>
      <c r="AC66" s="194">
        <f>IF('[1]Overall Finish'!Z33="","",AB66+'[1]Overall Finish'!Z33)</f>
        <v>0.3571840277777778</v>
      </c>
      <c r="AD66" s="194">
        <f>IF('[1]Overall Finish'!AA33="","",AC66+'[1]Overall Finish'!AA33)</f>
        <v>0.38426273148148149</v>
      </c>
      <c r="AE66" s="194">
        <f>IF('[1]Overall Finish'!AB33="","",AD66+'[1]Overall Finish'!AB33)</f>
        <v>0.41022453703703704</v>
      </c>
      <c r="AF66" s="194">
        <f>IF('[1]Overall Finish'!AC33="","",AE66+'[1]Overall Finish'!AC33)</f>
        <v>0.43795833333333334</v>
      </c>
      <c r="AG66" s="194">
        <f>IF('[1]Overall Finish'!AD33="","",AF66+'[1]Overall Finish'!AD33)</f>
        <v>0.46431365740740743</v>
      </c>
      <c r="AH66" s="194" t="str">
        <f>IF('[1]Overall Finish'!AE33="","",AG66+'[1]Overall Finish'!AE33)</f>
        <v/>
      </c>
      <c r="AI66" s="194" t="str">
        <f>IF('[1]Overall Finish'!AF33="","",AH66+'[1]Overall Finish'!AF33)</f>
        <v/>
      </c>
      <c r="AJ66" s="194" t="str">
        <f>IF('[1]Overall Finish'!AG33="","",AI66+'[1]Overall Finish'!AG33)</f>
        <v/>
      </c>
      <c r="AK66" s="149" t="str">
        <f>IF('[1]Overall Finish'!AH33="","",AJ66+'[1]Overall Finish'!AH33)</f>
        <v/>
      </c>
      <c r="AL66" s="194" t="str">
        <f>IF('[1]Overall Finish'!AI33="","",AK66+'[1]Overall Finish'!AI33)</f>
        <v/>
      </c>
      <c r="AM66" s="194" t="str">
        <f>IF('[1]Overall Finish'!AJ33="","",AL66+'[1]Overall Finish'!AJ33)</f>
        <v/>
      </c>
      <c r="AN66" s="194" t="str">
        <f>IF('[1]Overall Finish'!AK33="","",AM66+'[1]Overall Finish'!AK33)</f>
        <v/>
      </c>
      <c r="AO66" s="194" t="str">
        <f>IF('[1]Overall Finish'!AL33="","",AN66+'[1]Overall Finish'!AL33)</f>
        <v/>
      </c>
      <c r="AP66" s="194" t="str">
        <f>IF('[1]Overall Finish'!AM33="","",AO66+'[1]Overall Finish'!AM33)</f>
        <v/>
      </c>
      <c r="AQ66" s="194" t="str">
        <f>IF('[1]Overall Finish'!AN33="","",AP66+'[1]Overall Finish'!AN33)</f>
        <v/>
      </c>
      <c r="AR66" s="194" t="str">
        <f>IF('[1]Overall Finish'!AO33="","",AQ66+'[1]Overall Finish'!AO33)</f>
        <v/>
      </c>
      <c r="AS66" s="194" t="str">
        <f>IF('[1]Overall Finish'!AP33="","",AR66+'[1]Overall Finish'!AP33)</f>
        <v/>
      </c>
      <c r="AT66" s="194" t="str">
        <f>IF('[1]Overall Finish'!AQ33="","",AS66+'[1]Overall Finish'!AQ33)</f>
        <v/>
      </c>
      <c r="AU66" s="194" t="str">
        <f>IF('[1]Overall Finish'!AR33="","",AT66+'[1]Overall Finish'!AR33)</f>
        <v/>
      </c>
      <c r="AV66" s="194" t="str">
        <f>IF('[1]Overall Finish'!AS33="","",AU66+'[1]Overall Finish'!AS33)</f>
        <v/>
      </c>
      <c r="AW66" s="194" t="str">
        <f>IF('[1]Overall Finish'!AT33="","",AV66+'[1]Overall Finish'!AT33)</f>
        <v/>
      </c>
      <c r="AX66" s="154">
        <f t="shared" si="1"/>
        <v>42</v>
      </c>
      <c r="AY66" s="154">
        <v>26</v>
      </c>
      <c r="AZ66" s="158">
        <f t="shared" si="2"/>
        <v>86.666666666666671</v>
      </c>
      <c r="BA66" s="178"/>
      <c r="BB66" s="178"/>
      <c r="BC66" s="181" t="s">
        <v>2299</v>
      </c>
      <c r="BD66" s="181" t="s">
        <v>2300</v>
      </c>
      <c r="BE66" s="181" t="s">
        <v>2301</v>
      </c>
      <c r="BF66" s="181" t="s">
        <v>2302</v>
      </c>
      <c r="BG66" s="181" t="s">
        <v>2303</v>
      </c>
      <c r="BH66" s="181" t="s">
        <v>2304</v>
      </c>
      <c r="BI66" s="188"/>
      <c r="BJ66" s="188"/>
      <c r="BK66" s="188"/>
      <c r="BL66" s="188"/>
      <c r="BM66" s="188"/>
      <c r="BN66" s="154">
        <f>COUNTA(BC66:BM66)</f>
        <v>6</v>
      </c>
      <c r="BO66" s="154">
        <v>6</v>
      </c>
      <c r="BP66" s="190">
        <f t="shared" si="4"/>
        <v>92.666666666666671</v>
      </c>
    </row>
    <row r="67" spans="1:72" x14ac:dyDescent="0.25">
      <c r="A67" s="188">
        <v>84</v>
      </c>
      <c r="B67" s="193">
        <v>76</v>
      </c>
      <c r="C67" s="188" t="s">
        <v>283</v>
      </c>
      <c r="D67" s="188" t="s">
        <v>358</v>
      </c>
      <c r="E67" s="152">
        <f t="shared" si="3"/>
        <v>43.333333333333336</v>
      </c>
      <c r="F67" s="193">
        <v>13</v>
      </c>
      <c r="G67" s="193">
        <v>0</v>
      </c>
      <c r="H67" s="188" t="s">
        <v>2305</v>
      </c>
      <c r="I67" s="194">
        <f>IF('[1]Overall Finish'!F85="","",H67+'[1]Overall Finish'!F85)</f>
        <v>2.695486111111111E-2</v>
      </c>
      <c r="J67" s="194">
        <f>IF('[1]Overall Finish'!G85="","",I67+'[1]Overall Finish'!G85)</f>
        <v>4.2432870370370371E-2</v>
      </c>
      <c r="K67" s="194">
        <f>IF('[1]Overall Finish'!H85="","",J67+'[1]Overall Finish'!H85)</f>
        <v>5.8495370370370371E-2</v>
      </c>
      <c r="L67" s="194">
        <f>IF('[1]Overall Finish'!I85="","",K67+'[1]Overall Finish'!I85)</f>
        <v>7.4467592592592599E-2</v>
      </c>
      <c r="M67" s="194">
        <f>IF('[1]Overall Finish'!J85="","",L67+'[1]Overall Finish'!J85)</f>
        <v>9.1768518518518527E-2</v>
      </c>
      <c r="N67" s="194">
        <f>IF('[1]Overall Finish'!K85="","",M67+'[1]Overall Finish'!K85)</f>
        <v>0.11050810185185186</v>
      </c>
      <c r="O67" s="194">
        <f>IF('[1]Overall Finish'!L85="","",N67+'[1]Overall Finish'!L85)</f>
        <v>0.13079282407407408</v>
      </c>
      <c r="P67" s="194">
        <f>IF('[1]Overall Finish'!M85="","",O67+'[1]Overall Finish'!M85)</f>
        <v>0.15061574074074074</v>
      </c>
      <c r="Q67" s="194">
        <f>IF('[1]Overall Finish'!N85="","",P67+'[1]Overall Finish'!N85)</f>
        <v>0.17318287037037039</v>
      </c>
      <c r="R67" s="194">
        <f>IF('[1]Overall Finish'!O85="","",Q67+'[1]Overall Finish'!O85)</f>
        <v>0.19465740740740742</v>
      </c>
      <c r="S67" s="194">
        <f>IF('[1]Overall Finish'!P85="","",R67+'[1]Overall Finish'!P85)</f>
        <v>0.21959375</v>
      </c>
      <c r="T67" s="194">
        <f>IF('[1]Overall Finish'!Q85="","",S67+'[1]Overall Finish'!Q85)</f>
        <v>0.24254861111111112</v>
      </c>
      <c r="U67" s="194" t="str">
        <f>IF('[1]Overall Finish'!R85="","",T67+'[1]Overall Finish'!R85)</f>
        <v/>
      </c>
      <c r="V67" s="149" t="str">
        <f>IF('[1]Overall Finish'!S85="","",U67+'[1]Overall Finish'!S85)</f>
        <v/>
      </c>
      <c r="W67" s="194" t="str">
        <f>IF('[1]Overall Finish'!T85="","",V67+'[1]Overall Finish'!T85)</f>
        <v/>
      </c>
      <c r="X67" s="194" t="str">
        <f>IF('[1]Overall Finish'!U85="","",W67+'[1]Overall Finish'!U85)</f>
        <v/>
      </c>
      <c r="Y67" s="194" t="str">
        <f>IF('[1]Overall Finish'!V85="","",X67+'[1]Overall Finish'!V85)</f>
        <v/>
      </c>
      <c r="Z67" s="194" t="str">
        <f>IF('[1]Overall Finish'!W85="","",Y67+'[1]Overall Finish'!W85)</f>
        <v/>
      </c>
      <c r="AA67" s="194" t="str">
        <f>IF('[1]Overall Finish'!X85="","",Z67+'[1]Overall Finish'!X85)</f>
        <v/>
      </c>
      <c r="AB67" s="194" t="str">
        <f>IF('[1]Overall Finish'!Y85="","",AA67+'[1]Overall Finish'!Y85)</f>
        <v/>
      </c>
      <c r="AC67" s="194" t="str">
        <f>IF('[1]Overall Finish'!Z85="","",AB67+'[1]Overall Finish'!Z85)</f>
        <v/>
      </c>
      <c r="AD67" s="194" t="str">
        <f>IF('[1]Overall Finish'!AA85="","",AC67+'[1]Overall Finish'!AA85)</f>
        <v/>
      </c>
      <c r="AE67" s="194" t="str">
        <f>IF('[1]Overall Finish'!AB85="","",AD67+'[1]Overall Finish'!AB85)</f>
        <v/>
      </c>
      <c r="AF67" s="194" t="str">
        <f>IF('[1]Overall Finish'!AC85="","",AE67+'[1]Overall Finish'!AC85)</f>
        <v/>
      </c>
      <c r="AG67" s="194" t="str">
        <f>IF('[1]Overall Finish'!AD85="","",AF67+'[1]Overall Finish'!AD85)</f>
        <v/>
      </c>
      <c r="AH67" s="194" t="str">
        <f>IF('[1]Overall Finish'!AE85="","",AG67+'[1]Overall Finish'!AE85)</f>
        <v/>
      </c>
      <c r="AI67" s="194" t="str">
        <f>IF('[1]Overall Finish'!AF85="","",AH67+'[1]Overall Finish'!AF85)</f>
        <v/>
      </c>
      <c r="AJ67" s="194" t="str">
        <f>IF('[1]Overall Finish'!AG85="","",AI67+'[1]Overall Finish'!AG85)</f>
        <v/>
      </c>
      <c r="AK67" s="149" t="str">
        <f>IF('[1]Overall Finish'!AH85="","",AJ67+'[1]Overall Finish'!AH85)</f>
        <v/>
      </c>
      <c r="AL67" s="194" t="str">
        <f>IF('[1]Overall Finish'!AI85="","",AK67+'[1]Overall Finish'!AI85)</f>
        <v/>
      </c>
      <c r="AM67" s="194" t="str">
        <f>IF('[1]Overall Finish'!AJ85="","",AL67+'[1]Overall Finish'!AJ85)</f>
        <v/>
      </c>
      <c r="AN67" s="194" t="str">
        <f>IF('[1]Overall Finish'!AK85="","",AM67+'[1]Overall Finish'!AK85)</f>
        <v/>
      </c>
      <c r="AO67" s="194" t="str">
        <f>IF('[1]Overall Finish'!AL85="","",AN67+'[1]Overall Finish'!AL85)</f>
        <v/>
      </c>
      <c r="AP67" s="194" t="str">
        <f>IF('[1]Overall Finish'!AM85="","",AO67+'[1]Overall Finish'!AM85)</f>
        <v/>
      </c>
      <c r="AQ67" s="194" t="str">
        <f>IF('[1]Overall Finish'!AN85="","",AP67+'[1]Overall Finish'!AN85)</f>
        <v/>
      </c>
      <c r="AR67" s="194" t="str">
        <f>IF('[1]Overall Finish'!AO85="","",AQ67+'[1]Overall Finish'!AO85)</f>
        <v/>
      </c>
      <c r="AS67" s="194" t="str">
        <f>IF('[1]Overall Finish'!AP85="","",AR67+'[1]Overall Finish'!AP85)</f>
        <v/>
      </c>
      <c r="AT67" s="194" t="str">
        <f>IF('[1]Overall Finish'!AQ85="","",AS67+'[1]Overall Finish'!AQ85)</f>
        <v/>
      </c>
      <c r="AU67" s="194" t="str">
        <f>IF('[1]Overall Finish'!AR85="","",AT67+'[1]Overall Finish'!AR85)</f>
        <v/>
      </c>
      <c r="AV67" s="194" t="str">
        <f>IF('[1]Overall Finish'!AS85="","",AU67+'[1]Overall Finish'!AS85)</f>
        <v/>
      </c>
      <c r="AW67" s="194" t="str">
        <f>IF('[1]Overall Finish'!AT85="","",AV67+'[1]Overall Finish'!AT85)</f>
        <v/>
      </c>
      <c r="AX67" s="154">
        <f t="shared" ref="AX67:AX90" si="7">COUNTA(H67:AW67)</f>
        <v>42</v>
      </c>
      <c r="AY67" s="154">
        <v>13</v>
      </c>
      <c r="AZ67" s="158">
        <f t="shared" ref="AZ67:AZ90" si="8">AY67*10/3</f>
        <v>43.333333333333336</v>
      </c>
      <c r="BA67" s="178"/>
      <c r="BB67" s="17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54"/>
      <c r="BO67" s="154"/>
      <c r="BP67" s="190">
        <f t="shared" si="4"/>
        <v>43.333333333333336</v>
      </c>
    </row>
    <row r="68" spans="1:72" x14ac:dyDescent="0.25">
      <c r="A68" s="188">
        <v>60</v>
      </c>
      <c r="B68" s="193">
        <v>77</v>
      </c>
      <c r="C68" s="188" t="s">
        <v>315</v>
      </c>
      <c r="D68" s="188" t="s">
        <v>314</v>
      </c>
      <c r="E68" s="152">
        <f t="shared" ref="E68:E81" si="9">F68*10/3+G68</f>
        <v>44.333333333333336</v>
      </c>
      <c r="F68" s="193">
        <v>13</v>
      </c>
      <c r="G68" s="193">
        <v>1</v>
      </c>
      <c r="H68" s="188" t="s">
        <v>2318</v>
      </c>
      <c r="I68" s="194">
        <f>IF('[1]Overall Finish'!F61="","",H68+'[1]Overall Finish'!F61)</f>
        <v>2.753125E-2</v>
      </c>
      <c r="J68" s="194">
        <f>IF('[1]Overall Finish'!G61="","",I68+'[1]Overall Finish'!G61)</f>
        <v>4.1701388888888892E-2</v>
      </c>
      <c r="K68" s="194">
        <f>IF('[1]Overall Finish'!H61="","",J68+'[1]Overall Finish'!H61)</f>
        <v>5.6011574074074075E-2</v>
      </c>
      <c r="L68" s="194">
        <f>IF('[1]Overall Finish'!I61="","",K68+'[1]Overall Finish'!I61)</f>
        <v>6.9946759259259264E-2</v>
      </c>
      <c r="M68" s="194">
        <f>IF('[1]Overall Finish'!J61="","",L68+'[1]Overall Finish'!J61)</f>
        <v>8.4055555555555564E-2</v>
      </c>
      <c r="N68" s="194">
        <f>IF('[1]Overall Finish'!K61="","",M68+'[1]Overall Finish'!K61)</f>
        <v>0.10087152777777779</v>
      </c>
      <c r="O68" s="194">
        <f>IF('[1]Overall Finish'!L61="","",N68+'[1]Overall Finish'!L61)</f>
        <v>0.11720601851851853</v>
      </c>
      <c r="P68" s="194">
        <f>IF('[1]Overall Finish'!M61="","",O68+'[1]Overall Finish'!M61)</f>
        <v>0.13377662037037039</v>
      </c>
      <c r="Q68" s="194">
        <f>IF('[1]Overall Finish'!N61="","",P68+'[1]Overall Finish'!N61)</f>
        <v>0.16958912037037038</v>
      </c>
      <c r="R68" s="194">
        <f>IF('[1]Overall Finish'!O61="","",Q68+'[1]Overall Finish'!O61)</f>
        <v>0.19006597222222224</v>
      </c>
      <c r="S68" s="194">
        <f>IF('[1]Overall Finish'!P61="","",R68+'[1]Overall Finish'!P61)</f>
        <v>0.21047222222222223</v>
      </c>
      <c r="T68" s="194">
        <f>IF('[1]Overall Finish'!Q61="","",S68+'[1]Overall Finish'!Q61)</f>
        <v>0.23204745370370372</v>
      </c>
      <c r="U68" s="194">
        <f>IF('[1]Overall Finish'!R61="","",T68+'[1]Overall Finish'!R61)</f>
        <v>0.26761342592592596</v>
      </c>
      <c r="V68" s="149">
        <f>IF('[1]Overall Finish'!S61="","",U68+'[1]Overall Finish'!S61)</f>
        <v>0.29326041666666669</v>
      </c>
      <c r="W68" s="194">
        <f>IF('[1]Overall Finish'!T61="","",V68+'[1]Overall Finish'!T61)</f>
        <v>0.31927199074074075</v>
      </c>
      <c r="X68" s="194">
        <f>IF('[1]Overall Finish'!U61="","",W68+'[1]Overall Finish'!U61)</f>
        <v>0.34420833333333334</v>
      </c>
      <c r="Y68" s="194">
        <f>IF('[1]Overall Finish'!V61="","",X68+'[1]Overall Finish'!V61)</f>
        <v>0.38231944444444443</v>
      </c>
      <c r="Z68" s="194">
        <f>IF('[1]Overall Finish'!W61="","",Y68+'[1]Overall Finish'!W61)</f>
        <v>0.41170601851851851</v>
      </c>
      <c r="AA68" s="194">
        <f>IF('[1]Overall Finish'!X61="","",Z68+'[1]Overall Finish'!X61)</f>
        <v>0.43529513888888888</v>
      </c>
      <c r="AB68" s="194">
        <f>IF('[1]Overall Finish'!Y61="","",AA68+'[1]Overall Finish'!Y61)</f>
        <v>0.46504976851851848</v>
      </c>
      <c r="AC68" s="194" t="str">
        <f>IF('[1]Overall Finish'!Z61="","",AB68+'[1]Overall Finish'!Z61)</f>
        <v/>
      </c>
      <c r="AD68" s="194" t="str">
        <f>IF('[1]Overall Finish'!AA61="","",AC68+'[1]Overall Finish'!AA61)</f>
        <v/>
      </c>
      <c r="AE68" s="194" t="str">
        <f>IF('[1]Overall Finish'!AB61="","",AD68+'[1]Overall Finish'!AB61)</f>
        <v/>
      </c>
      <c r="AF68" s="194" t="str">
        <f>IF('[1]Overall Finish'!AC61="","",AE68+'[1]Overall Finish'!AC61)</f>
        <v/>
      </c>
      <c r="AG68" s="194" t="str">
        <f>IF('[1]Overall Finish'!AD61="","",AF68+'[1]Overall Finish'!AD61)</f>
        <v/>
      </c>
      <c r="AH68" s="194" t="str">
        <f>IF('[1]Overall Finish'!AE61="","",AG68+'[1]Overall Finish'!AE61)</f>
        <v/>
      </c>
      <c r="AI68" s="194" t="str">
        <f>IF('[1]Overall Finish'!AF61="","",AH68+'[1]Overall Finish'!AF61)</f>
        <v/>
      </c>
      <c r="AJ68" s="194" t="str">
        <f>IF('[1]Overall Finish'!AG61="","",AI68+'[1]Overall Finish'!AG61)</f>
        <v/>
      </c>
      <c r="AK68" s="149" t="str">
        <f>IF('[1]Overall Finish'!AH61="","",AJ68+'[1]Overall Finish'!AH61)</f>
        <v/>
      </c>
      <c r="AL68" s="194" t="str">
        <f>IF('[1]Overall Finish'!AI61="","",AK68+'[1]Overall Finish'!AI61)</f>
        <v/>
      </c>
      <c r="AM68" s="194" t="str">
        <f>IF('[1]Overall Finish'!AJ61="","",AL68+'[1]Overall Finish'!AJ61)</f>
        <v/>
      </c>
      <c r="AN68" s="194" t="str">
        <f>IF('[1]Overall Finish'!AK61="","",AM68+'[1]Overall Finish'!AK61)</f>
        <v/>
      </c>
      <c r="AO68" s="194" t="str">
        <f>IF('[1]Overall Finish'!AL61="","",AN68+'[1]Overall Finish'!AL61)</f>
        <v/>
      </c>
      <c r="AP68" s="194" t="str">
        <f>IF('[1]Overall Finish'!AM61="","",AO68+'[1]Overall Finish'!AM61)</f>
        <v/>
      </c>
      <c r="AQ68" s="194" t="str">
        <f>IF('[1]Overall Finish'!AN61="","",AP68+'[1]Overall Finish'!AN61)</f>
        <v/>
      </c>
      <c r="AR68" s="194" t="str">
        <f>IF('[1]Overall Finish'!AO61="","",AQ68+'[1]Overall Finish'!AO61)</f>
        <v/>
      </c>
      <c r="AS68" s="194" t="str">
        <f>IF('[1]Overall Finish'!AP61="","",AR68+'[1]Overall Finish'!AP61)</f>
        <v/>
      </c>
      <c r="AT68" s="194" t="str">
        <f>IF('[1]Overall Finish'!AQ61="","",AS68+'[1]Overall Finish'!AQ61)</f>
        <v/>
      </c>
      <c r="AU68" s="194" t="str">
        <f>IF('[1]Overall Finish'!AR61="","",AT68+'[1]Overall Finish'!AR61)</f>
        <v/>
      </c>
      <c r="AV68" s="194" t="str">
        <f>IF('[1]Overall Finish'!AS61="","",AU68+'[1]Overall Finish'!AS61)</f>
        <v/>
      </c>
      <c r="AW68" s="194" t="str">
        <f>IF('[1]Overall Finish'!AT61="","",AV68+'[1]Overall Finish'!AT61)</f>
        <v/>
      </c>
      <c r="AX68" s="154">
        <f t="shared" si="7"/>
        <v>42</v>
      </c>
      <c r="AY68" s="154">
        <v>21</v>
      </c>
      <c r="AZ68" s="158">
        <f t="shared" si="8"/>
        <v>70</v>
      </c>
      <c r="BA68" s="178"/>
      <c r="BB68" s="178"/>
      <c r="BC68" s="181" t="s">
        <v>2338</v>
      </c>
      <c r="BD68" s="181" t="s">
        <v>2339</v>
      </c>
      <c r="BE68" s="181" t="s">
        <v>2340</v>
      </c>
      <c r="BF68" s="181" t="s">
        <v>2341</v>
      </c>
      <c r="BG68" s="181" t="s">
        <v>2342</v>
      </c>
      <c r="BH68" s="181" t="s">
        <v>1131</v>
      </c>
      <c r="BI68" s="188"/>
      <c r="BJ68" s="188"/>
      <c r="BK68" s="188"/>
      <c r="BL68" s="188"/>
      <c r="BM68" s="188"/>
      <c r="BN68" s="154">
        <f>COUNTA(BC68:BM68)</f>
        <v>6</v>
      </c>
      <c r="BO68" s="154">
        <v>6</v>
      </c>
      <c r="BP68" s="190">
        <f t="shared" ref="BP68:BP90" si="10">AZ68+BN68</f>
        <v>76</v>
      </c>
    </row>
    <row r="69" spans="1:72" x14ac:dyDescent="0.25">
      <c r="A69" s="188">
        <v>9</v>
      </c>
      <c r="B69" s="193">
        <v>78</v>
      </c>
      <c r="C69" s="188" t="s">
        <v>228</v>
      </c>
      <c r="D69" s="188" t="s">
        <v>227</v>
      </c>
      <c r="E69" s="152">
        <f t="shared" si="9"/>
        <v>63.833333333333336</v>
      </c>
      <c r="F69" s="193">
        <v>19</v>
      </c>
      <c r="G69" s="193">
        <v>0.5</v>
      </c>
      <c r="H69" s="188" t="s">
        <v>2343</v>
      </c>
      <c r="I69" s="194">
        <f>IF('[1]Overall Finish'!F10="","",H69+'[1]Overall Finish'!F10)</f>
        <v>2.5888888888888892E-2</v>
      </c>
      <c r="J69" s="194">
        <f>IF('[1]Overall Finish'!G10="","",I69+'[1]Overall Finish'!G10)</f>
        <v>3.9206018518518522E-2</v>
      </c>
      <c r="K69" s="194">
        <f>IF('[1]Overall Finish'!H10="","",J69+'[1]Overall Finish'!H10)</f>
        <v>5.2084490740740744E-2</v>
      </c>
      <c r="L69" s="194">
        <f>IF('[1]Overall Finish'!I10="","",K69+'[1]Overall Finish'!I10)</f>
        <v>6.5268518518518517E-2</v>
      </c>
      <c r="M69" s="194">
        <f>IF('[1]Overall Finish'!J10="","",L69+'[1]Overall Finish'!J10)</f>
        <v>7.806828703703704E-2</v>
      </c>
      <c r="N69" s="194">
        <f>IF('[1]Overall Finish'!K10="","",M69+'[1]Overall Finish'!K10)</f>
        <v>9.1193287037037038E-2</v>
      </c>
      <c r="O69" s="194">
        <f>IF('[1]Overall Finish'!L10="","",N69+'[1]Overall Finish'!L10)</f>
        <v>0.10396643518518518</v>
      </c>
      <c r="P69" s="194">
        <f>IF('[1]Overall Finish'!M10="","",O69+'[1]Overall Finish'!M10)</f>
        <v>0.11705671296296297</v>
      </c>
      <c r="Q69" s="194">
        <f>IF('[1]Overall Finish'!N10="","",P69+'[1]Overall Finish'!N10)</f>
        <v>0.12974305555555557</v>
      </c>
      <c r="R69" s="194">
        <f>IF('[1]Overall Finish'!O10="","",Q69+'[1]Overall Finish'!O10)</f>
        <v>0.14276851851851854</v>
      </c>
      <c r="S69" s="194">
        <f>IF('[1]Overall Finish'!P10="","",R69+'[1]Overall Finish'!P10)</f>
        <v>0.15574884259259261</v>
      </c>
      <c r="T69" s="194">
        <f>IF('[1]Overall Finish'!Q10="","",S69+'[1]Overall Finish'!Q10)</f>
        <v>0.16878356481481482</v>
      </c>
      <c r="U69" s="194">
        <f>IF('[1]Overall Finish'!R10="","",T69+'[1]Overall Finish'!R10)</f>
        <v>0.18157060185185186</v>
      </c>
      <c r="V69" s="149">
        <f>IF('[1]Overall Finish'!S10="","",U69+'[1]Overall Finish'!S10)</f>
        <v>0.19472685185185187</v>
      </c>
      <c r="W69" s="194">
        <f>IF('[1]Overall Finish'!T10="","",V69+'[1]Overall Finish'!T10)</f>
        <v>0.2075451388888889</v>
      </c>
      <c r="X69" s="194">
        <f>IF('[1]Overall Finish'!U10="","",W69+'[1]Overall Finish'!U10)</f>
        <v>0.22097685185185187</v>
      </c>
      <c r="Y69" s="194">
        <f>IF('[1]Overall Finish'!V10="","",X69+'[1]Overall Finish'!V10)</f>
        <v>0.23377777777777781</v>
      </c>
      <c r="Z69" s="194">
        <f>IF('[1]Overall Finish'!W10="","",Y69+'[1]Overall Finish'!W10)</f>
        <v>0.24694212962962966</v>
      </c>
      <c r="AA69" s="194">
        <f>IF('[1]Overall Finish'!X10="","",Z69+'[1]Overall Finish'!X10)</f>
        <v>0.25996296296296301</v>
      </c>
      <c r="AB69" s="194">
        <f>IF('[1]Overall Finish'!Y10="","",AA69+'[1]Overall Finish'!Y10)</f>
        <v>0.27328587962962969</v>
      </c>
      <c r="AC69" s="194">
        <f>IF('[1]Overall Finish'!Z10="","",AB69+'[1]Overall Finish'!Z10)</f>
        <v>0.28625462962962966</v>
      </c>
      <c r="AD69" s="194">
        <f>IF('[1]Overall Finish'!AA10="","",AC69+'[1]Overall Finish'!AA10)</f>
        <v>0.30023842592592598</v>
      </c>
      <c r="AE69" s="194">
        <f>IF('[1]Overall Finish'!AB10="","",AD69+'[1]Overall Finish'!AB10)</f>
        <v>0.31337731481481484</v>
      </c>
      <c r="AF69" s="194">
        <f>IF('[1]Overall Finish'!AC10="","",AE69+'[1]Overall Finish'!AC10)</f>
        <v>0.32700925925925928</v>
      </c>
      <c r="AG69" s="194">
        <f>IF('[1]Overall Finish'!AD10="","",AF69+'[1]Overall Finish'!AD10)</f>
        <v>0.34060416666666671</v>
      </c>
      <c r="AH69" s="194">
        <f>IF('[1]Overall Finish'!AE10="","",AG69+'[1]Overall Finish'!AE10)</f>
        <v>0.35439814814814818</v>
      </c>
      <c r="AI69" s="194">
        <f>IF('[1]Overall Finish'!AF10="","",AH69+'[1]Overall Finish'!AF10)</f>
        <v>0.36819444444444449</v>
      </c>
      <c r="AJ69" s="194">
        <f>IF('[1]Overall Finish'!AG10="","",AI69+'[1]Overall Finish'!AG10)</f>
        <v>0.38251041666666669</v>
      </c>
      <c r="AK69" s="149">
        <f>IF('[1]Overall Finish'!AH10="","",AJ69+'[1]Overall Finish'!AH10)</f>
        <v>0.39593865740740741</v>
      </c>
      <c r="AL69" s="194">
        <f>IF('[1]Overall Finish'!AI10="","",AK69+'[1]Overall Finish'!AI10)</f>
        <v>0.4115787037037037</v>
      </c>
      <c r="AM69" s="194">
        <f>IF('[1]Overall Finish'!AJ10="","",AL69+'[1]Overall Finish'!AJ10)</f>
        <v>0.42638078703703702</v>
      </c>
      <c r="AN69" s="194">
        <f>IF('[1]Overall Finish'!AK10="","",AM69+'[1]Overall Finish'!AK10)</f>
        <v>0.44146527777777778</v>
      </c>
      <c r="AO69" s="194">
        <f>IF('[1]Overall Finish'!AL10="","",AN69+'[1]Overall Finish'!AL10)</f>
        <v>0.45708101851851851</v>
      </c>
      <c r="AP69" s="194">
        <f>IF('[1]Overall Finish'!AM10="","",AO69+'[1]Overall Finish'!AM10)</f>
        <v>0.47285763888888888</v>
      </c>
      <c r="AQ69" s="194" t="str">
        <f>IF('[1]Overall Finish'!AN10="","",AP69+'[1]Overall Finish'!AN10)</f>
        <v/>
      </c>
      <c r="AR69" s="194" t="str">
        <f>IF('[1]Overall Finish'!AO10="","",AQ69+'[1]Overall Finish'!AO10)</f>
        <v/>
      </c>
      <c r="AS69" s="194" t="str">
        <f>IF('[1]Overall Finish'!AP10="","",AR69+'[1]Overall Finish'!AP10)</f>
        <v/>
      </c>
      <c r="AT69" s="194" t="str">
        <f>IF('[1]Overall Finish'!AQ10="","",AS69+'[1]Overall Finish'!AQ10)</f>
        <v/>
      </c>
      <c r="AU69" s="194" t="str">
        <f>IF('[1]Overall Finish'!AR10="","",AT69+'[1]Overall Finish'!AR10)</f>
        <v/>
      </c>
      <c r="AV69" s="194" t="str">
        <f>IF('[1]Overall Finish'!AS10="","",AU69+'[1]Overall Finish'!AS10)</f>
        <v/>
      </c>
      <c r="AW69" s="194" t="str">
        <f>IF('[1]Overall Finish'!AT10="","",AV69+'[1]Overall Finish'!AT10)</f>
        <v/>
      </c>
      <c r="AX69" s="154">
        <f t="shared" si="7"/>
        <v>42</v>
      </c>
      <c r="AY69" s="154">
        <v>35</v>
      </c>
      <c r="AZ69" s="158">
        <f t="shared" si="8"/>
        <v>116.66666666666667</v>
      </c>
      <c r="BA69" s="178"/>
      <c r="BB69" s="178"/>
      <c r="BC69" s="181" t="s">
        <v>1052</v>
      </c>
      <c r="BD69" s="181" t="s">
        <v>1989</v>
      </c>
      <c r="BE69" s="181" t="s">
        <v>2368</v>
      </c>
      <c r="BF69" s="181" t="s">
        <v>2369</v>
      </c>
      <c r="BG69" s="181" t="s">
        <v>2370</v>
      </c>
      <c r="BH69" s="188"/>
      <c r="BI69" s="188"/>
      <c r="BJ69" s="188"/>
      <c r="BK69" s="188"/>
      <c r="BL69" s="188"/>
      <c r="BM69" s="188"/>
      <c r="BN69" s="154">
        <f>COUNTA(BC69:BM69)</f>
        <v>5</v>
      </c>
      <c r="BO69" s="154">
        <v>5</v>
      </c>
      <c r="BP69" s="190">
        <f t="shared" si="10"/>
        <v>121.66666666666667</v>
      </c>
    </row>
    <row r="70" spans="1:72" x14ac:dyDescent="0.25">
      <c r="A70" s="188">
        <v>24</v>
      </c>
      <c r="B70" s="193">
        <v>79</v>
      </c>
      <c r="C70" s="188" t="s">
        <v>252</v>
      </c>
      <c r="D70" s="188" t="s">
        <v>251</v>
      </c>
      <c r="E70" s="152">
        <f t="shared" si="9"/>
        <v>57.666666666666664</v>
      </c>
      <c r="F70" s="193">
        <v>17</v>
      </c>
      <c r="G70" s="193">
        <v>1</v>
      </c>
      <c r="H70" s="188" t="s">
        <v>2371</v>
      </c>
      <c r="I70" s="194">
        <f>IF('[1]Overall Finish'!F25="","",H70+'[1]Overall Finish'!F25)</f>
        <v>2.4516203703703703E-2</v>
      </c>
      <c r="J70" s="194">
        <f>IF('[1]Overall Finish'!G25="","",I70+'[1]Overall Finish'!G25)</f>
        <v>3.6710648148148145E-2</v>
      </c>
      <c r="K70" s="194">
        <f>IF('[1]Overall Finish'!H25="","",J70+'[1]Overall Finish'!H25)</f>
        <v>4.9530092592592591E-2</v>
      </c>
      <c r="L70" s="194">
        <f>IF('[1]Overall Finish'!I25="","",K70+'[1]Overall Finish'!I25)</f>
        <v>6.2068287037037033E-2</v>
      </c>
      <c r="M70" s="194">
        <f>IF('[1]Overall Finish'!J25="","",L70+'[1]Overall Finish'!J25)</f>
        <v>7.4028935185185177E-2</v>
      </c>
      <c r="N70" s="194">
        <f>IF('[1]Overall Finish'!K25="","",M70+'[1]Overall Finish'!K25)</f>
        <v>8.6314814814814803E-2</v>
      </c>
      <c r="O70" s="194">
        <f>IF('[1]Overall Finish'!L25="","",N70+'[1]Overall Finish'!L25)</f>
        <v>9.8359953703703693E-2</v>
      </c>
      <c r="P70" s="194">
        <f>IF('[1]Overall Finish'!M25="","",O70+'[1]Overall Finish'!M25)</f>
        <v>0.11265046296296295</v>
      </c>
      <c r="Q70" s="194">
        <f>IF('[1]Overall Finish'!N25="","",P70+'[1]Overall Finish'!N25)</f>
        <v>0.12730671296296295</v>
      </c>
      <c r="R70" s="194">
        <f>IF('[1]Overall Finish'!O25="","",Q70+'[1]Overall Finish'!O25)</f>
        <v>0.14217824074074073</v>
      </c>
      <c r="S70" s="194">
        <f>IF('[1]Overall Finish'!P25="","",R70+'[1]Overall Finish'!P25)</f>
        <v>0.16027199074074072</v>
      </c>
      <c r="T70" s="194">
        <f>IF('[1]Overall Finish'!Q25="","",S70+'[1]Overall Finish'!Q25)</f>
        <v>0.17706712962962962</v>
      </c>
      <c r="U70" s="194">
        <f>IF('[1]Overall Finish'!R25="","",T70+'[1]Overall Finish'!R25)</f>
        <v>0.19484143518518518</v>
      </c>
      <c r="V70" s="149">
        <f>IF('[1]Overall Finish'!S25="","",U70+'[1]Overall Finish'!S25)</f>
        <v>0.21265509259259258</v>
      </c>
      <c r="W70" s="194">
        <f>IF('[1]Overall Finish'!T25="","",V70+'[1]Overall Finish'!T25)</f>
        <v>0.22856944444444444</v>
      </c>
      <c r="X70" s="194">
        <f>IF('[1]Overall Finish'!U25="","",W70+'[1]Overall Finish'!U25)</f>
        <v>0.24374537037037036</v>
      </c>
      <c r="Y70" s="194">
        <f>IF('[1]Overall Finish'!V25="","",X70+'[1]Overall Finish'!V25)</f>
        <v>0.26300810185185186</v>
      </c>
      <c r="Z70" s="194">
        <f>IF('[1]Overall Finish'!W25="","",Y70+'[1]Overall Finish'!W25)</f>
        <v>0.28261226851851851</v>
      </c>
      <c r="AA70" s="194">
        <f>IF('[1]Overall Finish'!X25="","",Z70+'[1]Overall Finish'!X25)</f>
        <v>0.29966898148148147</v>
      </c>
      <c r="AB70" s="194">
        <f>IF('[1]Overall Finish'!Y25="","",AA70+'[1]Overall Finish'!Y25)</f>
        <v>0.31654745370370369</v>
      </c>
      <c r="AC70" s="194">
        <f>IF('[1]Overall Finish'!Z25="","",AB70+'[1]Overall Finish'!Z25)</f>
        <v>0.33540162037037036</v>
      </c>
      <c r="AD70" s="194">
        <f>IF('[1]Overall Finish'!AA25="","",AC70+'[1]Overall Finish'!AA25)</f>
        <v>0.35497569444444443</v>
      </c>
      <c r="AE70" s="194">
        <f>IF('[1]Overall Finish'!AB25="","",AD70+'[1]Overall Finish'!AB25)</f>
        <v>0.37686805555555553</v>
      </c>
      <c r="AF70" s="194">
        <f>IF('[1]Overall Finish'!AC25="","",AE70+'[1]Overall Finish'!AC25)</f>
        <v>0.39270717592592591</v>
      </c>
      <c r="AG70" s="194">
        <f>IF('[1]Overall Finish'!AD25="","",AF70+'[1]Overall Finish'!AD25)</f>
        <v>0.41036574074074073</v>
      </c>
      <c r="AH70" s="194">
        <f>IF('[1]Overall Finish'!AE25="","",AG70+'[1]Overall Finish'!AE25)</f>
        <v>0.4303784722222222</v>
      </c>
      <c r="AI70" s="194">
        <f>IF('[1]Overall Finish'!AF25="","",AH70+'[1]Overall Finish'!AF25)</f>
        <v>0.45118981481481479</v>
      </c>
      <c r="AJ70" s="194">
        <f>IF('[1]Overall Finish'!AG25="","",AI70+'[1]Overall Finish'!AG25)</f>
        <v>0.47127546296296297</v>
      </c>
      <c r="AK70" s="149" t="str">
        <f>IF('[1]Overall Finish'!AH25="","",AJ70+'[1]Overall Finish'!AH25)</f>
        <v/>
      </c>
      <c r="AL70" s="194" t="str">
        <f>IF('[1]Overall Finish'!AI25="","",AK70+'[1]Overall Finish'!AI25)</f>
        <v/>
      </c>
      <c r="AM70" s="194" t="str">
        <f>IF('[1]Overall Finish'!AJ25="","",AL70+'[1]Overall Finish'!AJ25)</f>
        <v/>
      </c>
      <c r="AN70" s="194" t="str">
        <f>IF('[1]Overall Finish'!AK25="","",AM70+'[1]Overall Finish'!AK25)</f>
        <v/>
      </c>
      <c r="AO70" s="194" t="str">
        <f>IF('[1]Overall Finish'!AL25="","",AN70+'[1]Overall Finish'!AL25)</f>
        <v/>
      </c>
      <c r="AP70" s="194" t="str">
        <f>IF('[1]Overall Finish'!AM25="","",AO70+'[1]Overall Finish'!AM25)</f>
        <v/>
      </c>
      <c r="AQ70" s="194" t="str">
        <f>IF('[1]Overall Finish'!AN25="","",AP70+'[1]Overall Finish'!AN25)</f>
        <v/>
      </c>
      <c r="AR70" s="194" t="str">
        <f>IF('[1]Overall Finish'!AO25="","",AQ70+'[1]Overall Finish'!AO25)</f>
        <v/>
      </c>
      <c r="AS70" s="194" t="str">
        <f>IF('[1]Overall Finish'!AP25="","",AR70+'[1]Overall Finish'!AP25)</f>
        <v/>
      </c>
      <c r="AT70" s="194" t="str">
        <f>IF('[1]Overall Finish'!AQ25="","",AS70+'[1]Overall Finish'!AQ25)</f>
        <v/>
      </c>
      <c r="AU70" s="194" t="str">
        <f>IF('[1]Overall Finish'!AR25="","",AT70+'[1]Overall Finish'!AR25)</f>
        <v/>
      </c>
      <c r="AV70" s="194" t="str">
        <f>IF('[1]Overall Finish'!AS25="","",AU70+'[1]Overall Finish'!AS25)</f>
        <v/>
      </c>
      <c r="AW70" s="194" t="str">
        <f>IF('[1]Overall Finish'!AT25="","",AV70+'[1]Overall Finish'!AT25)</f>
        <v/>
      </c>
      <c r="AX70" s="154">
        <f t="shared" si="7"/>
        <v>42</v>
      </c>
      <c r="AY70" s="154">
        <v>29</v>
      </c>
      <c r="AZ70" s="158">
        <f t="shared" si="8"/>
        <v>96.666666666666671</v>
      </c>
      <c r="BA70" s="180">
        <f>BC70+BD70+BE70+BF70+AJ70</f>
        <v>0.49590624999999999</v>
      </c>
      <c r="BB70" s="180"/>
      <c r="BC70" s="181" t="s">
        <v>2398</v>
      </c>
      <c r="BD70" s="181" t="s">
        <v>2019</v>
      </c>
      <c r="BE70" s="181" t="s">
        <v>2399</v>
      </c>
      <c r="BF70" s="181" t="s">
        <v>2400</v>
      </c>
      <c r="BG70" s="181"/>
      <c r="BH70" s="188"/>
      <c r="BI70" s="188"/>
      <c r="BJ70" s="188"/>
      <c r="BK70" s="188"/>
      <c r="BL70" s="188"/>
      <c r="BM70" s="188"/>
      <c r="BN70" s="154">
        <f>COUNTA(BC70:BM70)</f>
        <v>4</v>
      </c>
      <c r="BO70" s="154">
        <v>4</v>
      </c>
      <c r="BP70" s="190">
        <f t="shared" si="10"/>
        <v>100.66666666666667</v>
      </c>
    </row>
    <row r="71" spans="1:72" x14ac:dyDescent="0.25">
      <c r="A71" s="188">
        <v>86</v>
      </c>
      <c r="B71" s="193">
        <v>80</v>
      </c>
      <c r="C71" s="188" t="s">
        <v>240</v>
      </c>
      <c r="D71" s="188" t="s">
        <v>361</v>
      </c>
      <c r="E71" s="152">
        <f t="shared" si="9"/>
        <v>36.666666666666664</v>
      </c>
      <c r="F71" s="193">
        <v>11</v>
      </c>
      <c r="G71" s="193">
        <v>0</v>
      </c>
      <c r="H71" s="188" t="s">
        <v>2401</v>
      </c>
      <c r="I71" s="194">
        <f>IF('[1]Overall Finish'!F87="","",H71+'[1]Overall Finish'!F87)</f>
        <v>3.2378472222222218E-2</v>
      </c>
      <c r="J71" s="194">
        <f>IF('[1]Overall Finish'!G87="","",I71+'[1]Overall Finish'!G87)</f>
        <v>4.9307870370370363E-2</v>
      </c>
      <c r="K71" s="194">
        <f>IF('[1]Overall Finish'!H87="","",J71+'[1]Overall Finish'!H87)</f>
        <v>6.8247685185185175E-2</v>
      </c>
      <c r="L71" s="194">
        <f>IF('[1]Overall Finish'!I87="","",K71+'[1]Overall Finish'!I87)</f>
        <v>8.5415509259259254E-2</v>
      </c>
      <c r="M71" s="194">
        <f>IF('[1]Overall Finish'!J87="","",L71+'[1]Overall Finish'!J87)</f>
        <v>0.10342476851851851</v>
      </c>
      <c r="N71" s="194">
        <f>IF('[1]Overall Finish'!K87="","",M71+'[1]Overall Finish'!K87)</f>
        <v>0.12302777777777776</v>
      </c>
      <c r="O71" s="194">
        <f>IF('[1]Overall Finish'!L87="","",N71+'[1]Overall Finish'!L87)</f>
        <v>0.14285763888888886</v>
      </c>
      <c r="P71" s="194">
        <f>IF('[1]Overall Finish'!M87="","",O71+'[1]Overall Finish'!M87)</f>
        <v>0.16403472222222221</v>
      </c>
      <c r="Q71" s="194">
        <f>IF('[1]Overall Finish'!N87="","",P71+'[1]Overall Finish'!N87)</f>
        <v>0.18606597222222221</v>
      </c>
      <c r="R71" s="194">
        <f>IF('[1]Overall Finish'!O87="","",Q71+'[1]Overall Finish'!O87)</f>
        <v>0.20834374999999999</v>
      </c>
      <c r="S71" s="194" t="str">
        <f>IF('[1]Overall Finish'!P87="","",R71+'[1]Overall Finish'!P87)</f>
        <v/>
      </c>
      <c r="T71" s="194" t="str">
        <f>IF('[1]Overall Finish'!Q87="","",S71+'[1]Overall Finish'!Q87)</f>
        <v/>
      </c>
      <c r="U71" s="194" t="str">
        <f>IF('[1]Overall Finish'!R87="","",T71+'[1]Overall Finish'!R87)</f>
        <v/>
      </c>
      <c r="V71" s="149" t="str">
        <f>IF('[1]Overall Finish'!S87="","",U71+'[1]Overall Finish'!S87)</f>
        <v/>
      </c>
      <c r="W71" s="194" t="str">
        <f>IF('[1]Overall Finish'!T87="","",V71+'[1]Overall Finish'!T87)</f>
        <v/>
      </c>
      <c r="X71" s="194" t="str">
        <f>IF('[1]Overall Finish'!U87="","",W71+'[1]Overall Finish'!U87)</f>
        <v/>
      </c>
      <c r="Y71" s="194" t="str">
        <f>IF('[1]Overall Finish'!V87="","",X71+'[1]Overall Finish'!V87)</f>
        <v/>
      </c>
      <c r="Z71" s="194" t="str">
        <f>IF('[1]Overall Finish'!W87="","",Y71+'[1]Overall Finish'!W87)</f>
        <v/>
      </c>
      <c r="AA71" s="194" t="str">
        <f>IF('[1]Overall Finish'!X87="","",Z71+'[1]Overall Finish'!X87)</f>
        <v/>
      </c>
      <c r="AB71" s="194" t="str">
        <f>IF('[1]Overall Finish'!Y87="","",AA71+'[1]Overall Finish'!Y87)</f>
        <v/>
      </c>
      <c r="AC71" s="194" t="str">
        <f>IF('[1]Overall Finish'!Z87="","",AB71+'[1]Overall Finish'!Z87)</f>
        <v/>
      </c>
      <c r="AD71" s="194" t="str">
        <f>IF('[1]Overall Finish'!AA87="","",AC71+'[1]Overall Finish'!AA87)</f>
        <v/>
      </c>
      <c r="AE71" s="194" t="str">
        <f>IF('[1]Overall Finish'!AB87="","",AD71+'[1]Overall Finish'!AB87)</f>
        <v/>
      </c>
      <c r="AF71" s="194" t="str">
        <f>IF('[1]Overall Finish'!AC87="","",AE71+'[1]Overall Finish'!AC87)</f>
        <v/>
      </c>
      <c r="AG71" s="194" t="str">
        <f>IF('[1]Overall Finish'!AD87="","",AF71+'[1]Overall Finish'!AD87)</f>
        <v/>
      </c>
      <c r="AH71" s="194" t="str">
        <f>IF('[1]Overall Finish'!AE87="","",AG71+'[1]Overall Finish'!AE87)</f>
        <v/>
      </c>
      <c r="AI71" s="194" t="str">
        <f>IF('[1]Overall Finish'!AF87="","",AH71+'[1]Overall Finish'!AF87)</f>
        <v/>
      </c>
      <c r="AJ71" s="194" t="str">
        <f>IF('[1]Overall Finish'!AG87="","",AI71+'[1]Overall Finish'!AG87)</f>
        <v/>
      </c>
      <c r="AK71" s="149" t="str">
        <f>IF('[1]Overall Finish'!AH87="","",AJ71+'[1]Overall Finish'!AH87)</f>
        <v/>
      </c>
      <c r="AL71" s="194" t="str">
        <f>IF('[1]Overall Finish'!AI87="","",AK71+'[1]Overall Finish'!AI87)</f>
        <v/>
      </c>
      <c r="AM71" s="194" t="str">
        <f>IF('[1]Overall Finish'!AJ87="","",AL71+'[1]Overall Finish'!AJ87)</f>
        <v/>
      </c>
      <c r="AN71" s="194" t="str">
        <f>IF('[1]Overall Finish'!AK87="","",AM71+'[1]Overall Finish'!AK87)</f>
        <v/>
      </c>
      <c r="AO71" s="194" t="str">
        <f>IF('[1]Overall Finish'!AL87="","",AN71+'[1]Overall Finish'!AL87)</f>
        <v/>
      </c>
      <c r="AP71" s="194" t="str">
        <f>IF('[1]Overall Finish'!AM87="","",AO71+'[1]Overall Finish'!AM87)</f>
        <v/>
      </c>
      <c r="AQ71" s="194" t="str">
        <f>IF('[1]Overall Finish'!AN87="","",AP71+'[1]Overall Finish'!AN87)</f>
        <v/>
      </c>
      <c r="AR71" s="194" t="str">
        <f>IF('[1]Overall Finish'!AO87="","",AQ71+'[1]Overall Finish'!AO87)</f>
        <v/>
      </c>
      <c r="AS71" s="194" t="str">
        <f>IF('[1]Overall Finish'!AP87="","",AR71+'[1]Overall Finish'!AP87)</f>
        <v/>
      </c>
      <c r="AT71" s="194" t="str">
        <f>IF('[1]Overall Finish'!AQ87="","",AS71+'[1]Overall Finish'!AQ87)</f>
        <v/>
      </c>
      <c r="AU71" s="194" t="str">
        <f>IF('[1]Overall Finish'!AR87="","",AT71+'[1]Overall Finish'!AR87)</f>
        <v/>
      </c>
      <c r="AV71" s="194" t="str">
        <f>IF('[1]Overall Finish'!AS87="","",AU71+'[1]Overall Finish'!AS87)</f>
        <v/>
      </c>
      <c r="AW71" s="194" t="str">
        <f>IF('[1]Overall Finish'!AT87="","",AV71+'[1]Overall Finish'!AT87)</f>
        <v/>
      </c>
      <c r="AX71" s="154">
        <f t="shared" si="7"/>
        <v>42</v>
      </c>
      <c r="AY71" s="154">
        <v>11</v>
      </c>
      <c r="AZ71" s="158">
        <f t="shared" si="8"/>
        <v>36.666666666666664</v>
      </c>
      <c r="BA71" s="178"/>
      <c r="BB71" s="17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54"/>
      <c r="BO71" s="154"/>
      <c r="BP71" s="190">
        <f t="shared" si="10"/>
        <v>36.666666666666664</v>
      </c>
    </row>
    <row r="72" spans="1:72" x14ac:dyDescent="0.25">
      <c r="A72" s="188">
        <v>17</v>
      </c>
      <c r="B72" s="193">
        <v>82</v>
      </c>
      <c r="C72" s="188" t="s">
        <v>250</v>
      </c>
      <c r="D72" s="188" t="s">
        <v>249</v>
      </c>
      <c r="E72" s="152">
        <f t="shared" si="9"/>
        <v>54.333333333333336</v>
      </c>
      <c r="F72" s="193">
        <v>16</v>
      </c>
      <c r="G72" s="193">
        <v>1</v>
      </c>
      <c r="H72" s="188" t="s">
        <v>2412</v>
      </c>
      <c r="I72" s="194">
        <f>IF('[1]Overall Finish'!F18="","",H72+'[1]Overall Finish'!F18)</f>
        <v>2.3370370370370371E-2</v>
      </c>
      <c r="J72" s="194">
        <f>IF('[1]Overall Finish'!G18="","",I72+'[1]Overall Finish'!G18)</f>
        <v>3.5381944444444445E-2</v>
      </c>
      <c r="K72" s="194">
        <f>IF('[1]Overall Finish'!H18="","",J72+'[1]Overall Finish'!H18)</f>
        <v>4.7540509259259262E-2</v>
      </c>
      <c r="L72" s="194">
        <f>IF('[1]Overall Finish'!I18="","",K72+'[1]Overall Finish'!I18)</f>
        <v>6.0121527777777781E-2</v>
      </c>
      <c r="M72" s="194">
        <f>IF('[1]Overall Finish'!J18="","",L72+'[1]Overall Finish'!J18)</f>
        <v>7.3332175925925933E-2</v>
      </c>
      <c r="N72" s="194">
        <f>IF('[1]Overall Finish'!K18="","",M72+'[1]Overall Finish'!K18)</f>
        <v>8.7056712962962968E-2</v>
      </c>
      <c r="O72" s="194">
        <f>IF('[1]Overall Finish'!L18="","",N72+'[1]Overall Finish'!L18)</f>
        <v>0.10124884259259259</v>
      </c>
      <c r="P72" s="194">
        <f>IF('[1]Overall Finish'!M18="","",O72+'[1]Overall Finish'!M18)</f>
        <v>0.11573495370370371</v>
      </c>
      <c r="Q72" s="194">
        <f>IF('[1]Overall Finish'!N18="","",P72+'[1]Overall Finish'!N18)</f>
        <v>0.1354548611111111</v>
      </c>
      <c r="R72" s="194">
        <f>IF('[1]Overall Finish'!O18="","",Q72+'[1]Overall Finish'!O18)</f>
        <v>0.15317129629629628</v>
      </c>
      <c r="S72" s="194">
        <f>IF('[1]Overall Finish'!P18="","",R72+'[1]Overall Finish'!P18)</f>
        <v>0.17255324074074072</v>
      </c>
      <c r="T72" s="194">
        <f>IF('[1]Overall Finish'!Q18="","",S72+'[1]Overall Finish'!Q18)</f>
        <v>0.19697569444444443</v>
      </c>
      <c r="U72" s="194">
        <f>IF('[1]Overall Finish'!R18="","",T72+'[1]Overall Finish'!R18)</f>
        <v>0.21152662037037034</v>
      </c>
      <c r="V72" s="149">
        <f>IF('[1]Overall Finish'!S18="","",U72+'[1]Overall Finish'!S18)</f>
        <v>0.22856828703703702</v>
      </c>
      <c r="W72" s="194">
        <f>IF('[1]Overall Finish'!T18="","",V72+'[1]Overall Finish'!T18)</f>
        <v>0.24374652777777775</v>
      </c>
      <c r="X72" s="194">
        <f>IF('[1]Overall Finish'!U18="","",W72+'[1]Overall Finish'!U18)</f>
        <v>0.26300694444444439</v>
      </c>
      <c r="Y72" s="194">
        <f>IF('[1]Overall Finish'!V18="","",X72+'[1]Overall Finish'!V18)</f>
        <v>0.2826157407407407</v>
      </c>
      <c r="Z72" s="194">
        <f>IF('[1]Overall Finish'!W18="","",Y72+'[1]Overall Finish'!W18)</f>
        <v>0.29965856481481479</v>
      </c>
      <c r="AA72" s="194">
        <f>IF('[1]Overall Finish'!X18="","",Z72+'[1]Overall Finish'!X18)</f>
        <v>0.31654745370370369</v>
      </c>
      <c r="AB72" s="194">
        <f>IF('[1]Overall Finish'!Y18="","",AA72+'[1]Overall Finish'!Y18)</f>
        <v>0.33539236111111109</v>
      </c>
      <c r="AC72" s="194">
        <f>IF('[1]Overall Finish'!Z18="","",AB72+'[1]Overall Finish'!Z18)</f>
        <v>0.35495833333333332</v>
      </c>
      <c r="AD72" s="194">
        <f>IF('[1]Overall Finish'!AA18="","",AC72+'[1]Overall Finish'!AA18)</f>
        <v>0.36917939814814815</v>
      </c>
      <c r="AE72" s="194">
        <f>IF('[1]Overall Finish'!AB18="","",AD72+'[1]Overall Finish'!AB18)</f>
        <v>0.39270023148148148</v>
      </c>
      <c r="AF72" s="194">
        <f>IF('[1]Overall Finish'!AC18="","",AE72+'[1]Overall Finish'!AC18)</f>
        <v>0.41033912037037035</v>
      </c>
      <c r="AG72" s="194">
        <f>IF('[1]Overall Finish'!AD18="","",AF72+'[1]Overall Finish'!AD18)</f>
        <v>0.42989699074074073</v>
      </c>
      <c r="AH72" s="194">
        <f>IF('[1]Overall Finish'!AE18="","",AG72+'[1]Overall Finish'!AE18)</f>
        <v>0.44734027777777774</v>
      </c>
      <c r="AI72" s="194">
        <f>IF('[1]Overall Finish'!AF18="","",AH72+'[1]Overall Finish'!AF18)</f>
        <v>0.46267592592592588</v>
      </c>
      <c r="AJ72" s="194">
        <f>IF('[1]Overall Finish'!AG18="","",AI72+'[1]Overall Finish'!AG18)</f>
        <v>0.46698379629629627</v>
      </c>
      <c r="AK72" s="149">
        <f>IF('[1]Overall Finish'!AH18="","",AJ72+'[1]Overall Finish'!AH18)</f>
        <v>0.4712662037037037</v>
      </c>
      <c r="AL72" s="194" t="str">
        <f>IF('[1]Overall Finish'!AI18="","",AK72+'[1]Overall Finish'!AI18)</f>
        <v/>
      </c>
      <c r="AM72" s="194" t="str">
        <f>IF('[1]Overall Finish'!AJ18="","",AL72+'[1]Overall Finish'!AJ18)</f>
        <v/>
      </c>
      <c r="AN72" s="194" t="str">
        <f>IF('[1]Overall Finish'!AK18="","",AM72+'[1]Overall Finish'!AK18)</f>
        <v/>
      </c>
      <c r="AO72" s="194" t="str">
        <f>IF('[1]Overall Finish'!AL18="","",AN72+'[1]Overall Finish'!AL18)</f>
        <v/>
      </c>
      <c r="AP72" s="194" t="str">
        <f>IF('[1]Overall Finish'!AM18="","",AO72+'[1]Overall Finish'!AM18)</f>
        <v/>
      </c>
      <c r="AQ72" s="194" t="str">
        <f>IF('[1]Overall Finish'!AN18="","",AP72+'[1]Overall Finish'!AN18)</f>
        <v/>
      </c>
      <c r="AR72" s="194" t="str">
        <f>IF('[1]Overall Finish'!AO18="","",AQ72+'[1]Overall Finish'!AO18)</f>
        <v/>
      </c>
      <c r="AS72" s="194" t="str">
        <f>IF('[1]Overall Finish'!AP18="","",AR72+'[1]Overall Finish'!AP18)</f>
        <v/>
      </c>
      <c r="AT72" s="194" t="str">
        <f>IF('[1]Overall Finish'!AQ18="","",AS72+'[1]Overall Finish'!AQ18)</f>
        <v/>
      </c>
      <c r="AU72" s="194" t="str">
        <f>IF('[1]Overall Finish'!AR18="","",AT72+'[1]Overall Finish'!AR18)</f>
        <v/>
      </c>
      <c r="AV72" s="194" t="str">
        <f>IF('[1]Overall Finish'!AS18="","",AU72+'[1]Overall Finish'!AS18)</f>
        <v/>
      </c>
      <c r="AW72" s="194" t="str">
        <f>IF('[1]Overall Finish'!AT18="","",AV72+'[1]Overall Finish'!AT18)</f>
        <v/>
      </c>
      <c r="AX72" s="154">
        <f t="shared" si="7"/>
        <v>42</v>
      </c>
      <c r="AY72" s="154">
        <v>30</v>
      </c>
      <c r="AZ72" s="158">
        <f t="shared" si="8"/>
        <v>100</v>
      </c>
      <c r="BA72" s="178"/>
      <c r="BB72" s="178"/>
      <c r="BC72" s="181" t="s">
        <v>2437</v>
      </c>
      <c r="BD72" s="181" t="s">
        <v>2438</v>
      </c>
      <c r="BE72" s="181" t="s">
        <v>2439</v>
      </c>
      <c r="BF72" s="181" t="s">
        <v>2440</v>
      </c>
      <c r="BG72" s="181" t="s">
        <v>2441</v>
      </c>
      <c r="BH72" s="181" t="s">
        <v>2442</v>
      </c>
      <c r="BI72" s="188"/>
      <c r="BJ72" s="188"/>
      <c r="BK72" s="188"/>
      <c r="BL72" s="188"/>
      <c r="BM72" s="188"/>
      <c r="BN72" s="154">
        <f t="shared" ref="BN72:BN78" si="11">COUNTA(BC72:BM72)</f>
        <v>6</v>
      </c>
      <c r="BO72" s="154">
        <v>6</v>
      </c>
      <c r="BP72" s="190">
        <f t="shared" si="10"/>
        <v>106</v>
      </c>
    </row>
    <row r="73" spans="1:72" x14ac:dyDescent="0.25">
      <c r="A73" s="188">
        <v>48</v>
      </c>
      <c r="B73" s="193">
        <v>83</v>
      </c>
      <c r="C73" s="188" t="s">
        <v>294</v>
      </c>
      <c r="D73" s="188" t="s">
        <v>261</v>
      </c>
      <c r="E73" s="152">
        <f t="shared" si="9"/>
        <v>53.333333333333336</v>
      </c>
      <c r="F73" s="193">
        <v>16</v>
      </c>
      <c r="G73" s="193">
        <v>0</v>
      </c>
      <c r="H73" s="188" t="s">
        <v>2443</v>
      </c>
      <c r="I73" s="194">
        <f>IF('[1]Overall Finish'!F49="","",H73+'[1]Overall Finish'!F49)</f>
        <v>2.4106481481481479E-2</v>
      </c>
      <c r="J73" s="194">
        <f>IF('[1]Overall Finish'!G49="","",I73+'[1]Overall Finish'!G49)</f>
        <v>3.6952546296296296E-2</v>
      </c>
      <c r="K73" s="194">
        <f>IF('[1]Overall Finish'!H49="","",J73+'[1]Overall Finish'!H49)</f>
        <v>5.0104166666666665E-2</v>
      </c>
      <c r="L73" s="194">
        <f>IF('[1]Overall Finish'!I49="","",K73+'[1]Overall Finish'!I49)</f>
        <v>6.431365740740741E-2</v>
      </c>
      <c r="M73" s="194">
        <f>IF('[1]Overall Finish'!J49="","",L73+'[1]Overall Finish'!J49)</f>
        <v>7.7495370370370367E-2</v>
      </c>
      <c r="N73" s="194">
        <f>IF('[1]Overall Finish'!K49="","",M73+'[1]Overall Finish'!K49)</f>
        <v>9.2704861111111106E-2</v>
      </c>
      <c r="O73" s="194">
        <f>IF('[1]Overall Finish'!L49="","",N73+'[1]Overall Finish'!L49)</f>
        <v>0.11394212962962963</v>
      </c>
      <c r="P73" s="194">
        <f>IF('[1]Overall Finish'!M49="","",O73+'[1]Overall Finish'!M49)</f>
        <v>0.13195138888888888</v>
      </c>
      <c r="Q73" s="194">
        <f>IF('[1]Overall Finish'!N49="","",P73+'[1]Overall Finish'!N49)</f>
        <v>0.14573379629629629</v>
      </c>
      <c r="R73" s="194">
        <f>IF('[1]Overall Finish'!O49="","",Q73+'[1]Overall Finish'!O49)</f>
        <v>0.16050462962962964</v>
      </c>
      <c r="S73" s="194">
        <f>IF('[1]Overall Finish'!P49="","",R73+'[1]Overall Finish'!P49)</f>
        <v>0.17632870370370371</v>
      </c>
      <c r="T73" s="194">
        <f>IF('[1]Overall Finish'!Q49="","",S73+'[1]Overall Finish'!Q49)</f>
        <v>0.19195254629629629</v>
      </c>
      <c r="U73" s="194">
        <f>IF('[1]Overall Finish'!R49="","",T73+'[1]Overall Finish'!R49)</f>
        <v>0.20782175925925925</v>
      </c>
      <c r="V73" s="149">
        <f>IF('[1]Overall Finish'!S49="","",U73+'[1]Overall Finish'!S49)</f>
        <v>0.22889004629629628</v>
      </c>
      <c r="W73" s="194">
        <f>IF('[1]Overall Finish'!T49="","",V73+'[1]Overall Finish'!T49)</f>
        <v>0.24870486111111109</v>
      </c>
      <c r="X73" s="194">
        <f>IF('[1]Overall Finish'!U49="","",W73+'[1]Overall Finish'!U49)</f>
        <v>0.26960995370370366</v>
      </c>
      <c r="Y73" s="194">
        <f>IF('[1]Overall Finish'!V49="","",X73+'[1]Overall Finish'!V49)</f>
        <v>0.28974537037037035</v>
      </c>
      <c r="Z73" s="194">
        <f>IF('[1]Overall Finish'!W49="","",Y73+'[1]Overall Finish'!W49)</f>
        <v>0.3162800925925926</v>
      </c>
      <c r="AA73" s="194">
        <f>IF('[1]Overall Finish'!X49="","",Z73+'[1]Overall Finish'!X49)</f>
        <v>0.36809953703703702</v>
      </c>
      <c r="AB73" s="194">
        <f>IF('[1]Overall Finish'!Y49="","",AA73+'[1]Overall Finish'!Y49)</f>
        <v>0.39204861111111111</v>
      </c>
      <c r="AC73" s="194">
        <f>IF('[1]Overall Finish'!Z49="","",AB73+'[1]Overall Finish'!Z49)</f>
        <v>0.41638425925925926</v>
      </c>
      <c r="AD73" s="194">
        <f>IF('[1]Overall Finish'!AA49="","",AC73+'[1]Overall Finish'!AA49)</f>
        <v>0.44005787037037036</v>
      </c>
      <c r="AE73" s="194">
        <f>IF('[1]Overall Finish'!AB49="","",AD73+'[1]Overall Finish'!AB49)</f>
        <v>0.46332638888888888</v>
      </c>
      <c r="AF73" s="194" t="str">
        <f>IF('[1]Overall Finish'!AC49="","",AE73+'[1]Overall Finish'!AC49)</f>
        <v/>
      </c>
      <c r="AG73" s="194" t="str">
        <f>IF('[1]Overall Finish'!AD49="","",AF73+'[1]Overall Finish'!AD49)</f>
        <v/>
      </c>
      <c r="AH73" s="194" t="str">
        <f>IF('[1]Overall Finish'!AE49="","",AG73+'[1]Overall Finish'!AE49)</f>
        <v/>
      </c>
      <c r="AI73" s="194" t="str">
        <f>IF('[1]Overall Finish'!AF49="","",AH73+'[1]Overall Finish'!AF49)</f>
        <v/>
      </c>
      <c r="AJ73" s="194" t="str">
        <f>IF('[1]Overall Finish'!AG49="","",AI73+'[1]Overall Finish'!AG49)</f>
        <v/>
      </c>
      <c r="AK73" s="149" t="str">
        <f>IF('[1]Overall Finish'!AH49="","",AJ73+'[1]Overall Finish'!AH49)</f>
        <v/>
      </c>
      <c r="AL73" s="194" t="str">
        <f>IF('[1]Overall Finish'!AI49="","",AK73+'[1]Overall Finish'!AI49)</f>
        <v/>
      </c>
      <c r="AM73" s="194" t="str">
        <f>IF('[1]Overall Finish'!AJ49="","",AL73+'[1]Overall Finish'!AJ49)</f>
        <v/>
      </c>
      <c r="AN73" s="194" t="str">
        <f>IF('[1]Overall Finish'!AK49="","",AM73+'[1]Overall Finish'!AK49)</f>
        <v/>
      </c>
      <c r="AO73" s="194" t="str">
        <f>IF('[1]Overall Finish'!AL49="","",AN73+'[1]Overall Finish'!AL49)</f>
        <v/>
      </c>
      <c r="AP73" s="194" t="str">
        <f>IF('[1]Overall Finish'!AM49="","",AO73+'[1]Overall Finish'!AM49)</f>
        <v/>
      </c>
      <c r="AQ73" s="194" t="str">
        <f>IF('[1]Overall Finish'!AN49="","",AP73+'[1]Overall Finish'!AN49)</f>
        <v/>
      </c>
      <c r="AR73" s="194" t="str">
        <f>IF('[1]Overall Finish'!AO49="","",AQ73+'[1]Overall Finish'!AO49)</f>
        <v/>
      </c>
      <c r="AS73" s="194" t="str">
        <f>IF('[1]Overall Finish'!AP49="","",AR73+'[1]Overall Finish'!AP49)</f>
        <v/>
      </c>
      <c r="AT73" s="194" t="str">
        <f>IF('[1]Overall Finish'!AQ49="","",AS73+'[1]Overall Finish'!AQ49)</f>
        <v/>
      </c>
      <c r="AU73" s="194" t="str">
        <f>IF('[1]Overall Finish'!AR49="","",AT73+'[1]Overall Finish'!AR49)</f>
        <v/>
      </c>
      <c r="AV73" s="194" t="str">
        <f>IF('[1]Overall Finish'!AS49="","",AU73+'[1]Overall Finish'!AS49)</f>
        <v/>
      </c>
      <c r="AW73" s="194" t="str">
        <f>IF('[1]Overall Finish'!AT49="","",AV73+'[1]Overall Finish'!AT49)</f>
        <v/>
      </c>
      <c r="AX73" s="154">
        <f t="shared" si="7"/>
        <v>42</v>
      </c>
      <c r="AY73" s="154">
        <v>24</v>
      </c>
      <c r="AZ73" s="158">
        <f t="shared" si="8"/>
        <v>80</v>
      </c>
      <c r="BA73" s="178"/>
      <c r="BB73" s="195">
        <f>AE73+BC73</f>
        <v>0.47026388888888887</v>
      </c>
      <c r="BC73" s="181" t="s">
        <v>2462</v>
      </c>
      <c r="BD73" s="181" t="s">
        <v>2463</v>
      </c>
      <c r="BE73" s="181" t="s">
        <v>2464</v>
      </c>
      <c r="BF73" s="181" t="s">
        <v>2465</v>
      </c>
      <c r="BG73" s="181" t="s">
        <v>2466</v>
      </c>
      <c r="BH73" s="181"/>
      <c r="BI73" s="181"/>
      <c r="BJ73" s="188"/>
      <c r="BK73" s="188"/>
      <c r="BL73" s="188"/>
      <c r="BM73" s="188"/>
      <c r="BN73" s="154">
        <f t="shared" si="11"/>
        <v>5</v>
      </c>
      <c r="BO73" s="154">
        <v>5</v>
      </c>
      <c r="BP73" s="190">
        <f t="shared" si="10"/>
        <v>85</v>
      </c>
    </row>
    <row r="74" spans="1:72" x14ac:dyDescent="0.25">
      <c r="A74" s="188">
        <v>29</v>
      </c>
      <c r="B74" s="193">
        <v>84</v>
      </c>
      <c r="C74" s="188" t="s">
        <v>262</v>
      </c>
      <c r="D74" s="188" t="s">
        <v>261</v>
      </c>
      <c r="E74" s="152">
        <f t="shared" si="9"/>
        <v>50.5</v>
      </c>
      <c r="F74" s="193">
        <v>15</v>
      </c>
      <c r="G74" s="193">
        <v>0.5</v>
      </c>
      <c r="H74" s="188" t="s">
        <v>2467</v>
      </c>
      <c r="I74" s="194">
        <f>IF('[1]Overall Finish'!F30="","",H74+'[1]Overall Finish'!F30)</f>
        <v>2.9405092592592594E-2</v>
      </c>
      <c r="J74" s="194">
        <f>IF('[1]Overall Finish'!G30="","",I74+'[1]Overall Finish'!G30)</f>
        <v>4.4958333333333336E-2</v>
      </c>
      <c r="K74" s="194">
        <f>IF('[1]Overall Finish'!H30="","",J74+'[1]Overall Finish'!H30)</f>
        <v>6.0388888888888888E-2</v>
      </c>
      <c r="L74" s="194">
        <f>IF('[1]Overall Finish'!I30="","",K74+'[1]Overall Finish'!I30)</f>
        <v>7.5903935185185178E-2</v>
      </c>
      <c r="M74" s="194">
        <f>IF('[1]Overall Finish'!J30="","",L74+'[1]Overall Finish'!J30)</f>
        <v>9.1509259259259249E-2</v>
      </c>
      <c r="N74" s="194">
        <f>IF('[1]Overall Finish'!K30="","",M74+'[1]Overall Finish'!K30)</f>
        <v>0.10740509259259258</v>
      </c>
      <c r="O74" s="194">
        <f>IF('[1]Overall Finish'!L30="","",N74+'[1]Overall Finish'!L30)</f>
        <v>0.12335416666666665</v>
      </c>
      <c r="P74" s="194">
        <f>IF('[1]Overall Finish'!M30="","",O74+'[1]Overall Finish'!M30)</f>
        <v>0.13906481481481481</v>
      </c>
      <c r="Q74" s="194">
        <f>IF('[1]Overall Finish'!N30="","",P74+'[1]Overall Finish'!N30)</f>
        <v>0.15590509259259258</v>
      </c>
      <c r="R74" s="194">
        <f>IF('[1]Overall Finish'!O30="","",Q74+'[1]Overall Finish'!O30)</f>
        <v>0.17395138888888889</v>
      </c>
      <c r="S74" s="194">
        <f>IF('[1]Overall Finish'!P30="","",R74+'[1]Overall Finish'!P30)</f>
        <v>0.1918923611111111</v>
      </c>
      <c r="T74" s="194">
        <f>IF('[1]Overall Finish'!Q30="","",S74+'[1]Overall Finish'!Q30)</f>
        <v>0.20947337962962961</v>
      </c>
      <c r="U74" s="194">
        <f>IF('[1]Overall Finish'!R30="","",T74+'[1]Overall Finish'!R30)</f>
        <v>0.22897800925925924</v>
      </c>
      <c r="V74" s="149">
        <f>IF('[1]Overall Finish'!S30="","",U74+'[1]Overall Finish'!S30)</f>
        <v>0.24664583333333331</v>
      </c>
      <c r="W74" s="194">
        <f>IF('[1]Overall Finish'!T30="","",V74+'[1]Overall Finish'!T30)</f>
        <v>0.26875231481481482</v>
      </c>
      <c r="X74" s="194">
        <f>IF('[1]Overall Finish'!U30="","",W74+'[1]Overall Finish'!U30)</f>
        <v>0.28738541666666667</v>
      </c>
      <c r="Y74" s="194">
        <f>IF('[1]Overall Finish'!V30="","",X74+'[1]Overall Finish'!V30)</f>
        <v>0.30343634259259261</v>
      </c>
      <c r="Z74" s="194">
        <f>IF('[1]Overall Finish'!W30="","",Y74+'[1]Overall Finish'!W30)</f>
        <v>0.31962384259259263</v>
      </c>
      <c r="AA74" s="194">
        <f>IF('[1]Overall Finish'!X30="","",Z74+'[1]Overall Finish'!X30)</f>
        <v>0.3369618055555556</v>
      </c>
      <c r="AB74" s="194">
        <f>IF('[1]Overall Finish'!Y30="","",AA74+'[1]Overall Finish'!Y30)</f>
        <v>0.35388657407407415</v>
      </c>
      <c r="AC74" s="194">
        <f>IF('[1]Overall Finish'!Z30="","",AB74+'[1]Overall Finish'!Z30)</f>
        <v>0.37083564814814823</v>
      </c>
      <c r="AD74" s="194">
        <f>IF('[1]Overall Finish'!AA30="","",AC74+'[1]Overall Finish'!AA30)</f>
        <v>0.38744097222222229</v>
      </c>
      <c r="AE74" s="194">
        <f>IF('[1]Overall Finish'!AB30="","",AD74+'[1]Overall Finish'!AB30)</f>
        <v>0.40429629629629638</v>
      </c>
      <c r="AF74" s="194">
        <f>IF('[1]Overall Finish'!AC30="","",AE74+'[1]Overall Finish'!AC30)</f>
        <v>0.42218518518518527</v>
      </c>
      <c r="AG74" s="194">
        <f>IF('[1]Overall Finish'!AD30="","",AF74+'[1]Overall Finish'!AD30)</f>
        <v>0.43909490740740748</v>
      </c>
      <c r="AH74" s="194">
        <f>IF('[1]Overall Finish'!AE30="","",AG74+'[1]Overall Finish'!AE30)</f>
        <v>0.45901504629629636</v>
      </c>
      <c r="AI74" s="194" t="str">
        <f>IF('[1]Overall Finish'!AF30="","",AH74+'[1]Overall Finish'!AF30)</f>
        <v/>
      </c>
      <c r="AJ74" s="194" t="str">
        <f>IF('[1]Overall Finish'!AG30="","",AI74+'[1]Overall Finish'!AG30)</f>
        <v/>
      </c>
      <c r="AK74" s="149" t="str">
        <f>IF('[1]Overall Finish'!AH30="","",AJ74+'[1]Overall Finish'!AH30)</f>
        <v/>
      </c>
      <c r="AL74" s="194" t="str">
        <f>IF('[1]Overall Finish'!AI30="","",AK74+'[1]Overall Finish'!AI30)</f>
        <v/>
      </c>
      <c r="AM74" s="194" t="str">
        <f>IF('[1]Overall Finish'!AJ30="","",AL74+'[1]Overall Finish'!AJ30)</f>
        <v/>
      </c>
      <c r="AN74" s="194" t="str">
        <f>IF('[1]Overall Finish'!AK30="","",AM74+'[1]Overall Finish'!AK30)</f>
        <v/>
      </c>
      <c r="AO74" s="194" t="str">
        <f>IF('[1]Overall Finish'!AL30="","",AN74+'[1]Overall Finish'!AL30)</f>
        <v/>
      </c>
      <c r="AP74" s="194" t="str">
        <f>IF('[1]Overall Finish'!AM30="","",AO74+'[1]Overall Finish'!AM30)</f>
        <v/>
      </c>
      <c r="AQ74" s="194" t="str">
        <f>IF('[1]Overall Finish'!AN30="","",AP74+'[1]Overall Finish'!AN30)</f>
        <v/>
      </c>
      <c r="AR74" s="194" t="str">
        <f>IF('[1]Overall Finish'!AO30="","",AQ74+'[1]Overall Finish'!AO30)</f>
        <v/>
      </c>
      <c r="AS74" s="194" t="str">
        <f>IF('[1]Overall Finish'!AP30="","",AR74+'[1]Overall Finish'!AP30)</f>
        <v/>
      </c>
      <c r="AT74" s="194" t="str">
        <f>IF('[1]Overall Finish'!AQ30="","",AS74+'[1]Overall Finish'!AQ30)</f>
        <v/>
      </c>
      <c r="AU74" s="194" t="str">
        <f>IF('[1]Overall Finish'!AR30="","",AT74+'[1]Overall Finish'!AR30)</f>
        <v/>
      </c>
      <c r="AV74" s="194" t="str">
        <f>IF('[1]Overall Finish'!AS30="","",AU74+'[1]Overall Finish'!AS30)</f>
        <v/>
      </c>
      <c r="AW74" s="194" t="str">
        <f>IF('[1]Overall Finish'!AT30="","",AV74+'[1]Overall Finish'!AT30)</f>
        <v/>
      </c>
      <c r="AX74" s="154">
        <f t="shared" si="7"/>
        <v>42</v>
      </c>
      <c r="AY74" s="154">
        <v>27</v>
      </c>
      <c r="AZ74" s="158">
        <f t="shared" si="8"/>
        <v>90</v>
      </c>
      <c r="BA74" s="178"/>
      <c r="BB74" s="178"/>
      <c r="BC74" s="181" t="s">
        <v>2491</v>
      </c>
      <c r="BD74" s="181" t="s">
        <v>2492</v>
      </c>
      <c r="BE74" s="181" t="s">
        <v>2493</v>
      </c>
      <c r="BF74" s="181" t="s">
        <v>2494</v>
      </c>
      <c r="BG74" s="181" t="s">
        <v>2495</v>
      </c>
      <c r="BH74" s="181" t="s">
        <v>2496</v>
      </c>
      <c r="BI74" s="181" t="s">
        <v>2497</v>
      </c>
      <c r="BJ74" s="188"/>
      <c r="BK74" s="188"/>
      <c r="BL74" s="188"/>
      <c r="BM74" s="188"/>
      <c r="BN74" s="154">
        <f t="shared" si="11"/>
        <v>7</v>
      </c>
      <c r="BO74" s="154">
        <v>7</v>
      </c>
      <c r="BP74" s="190">
        <f t="shared" si="10"/>
        <v>97</v>
      </c>
    </row>
    <row r="75" spans="1:72" x14ac:dyDescent="0.25">
      <c r="A75" s="188">
        <v>21</v>
      </c>
      <c r="B75" s="193">
        <v>85</v>
      </c>
      <c r="C75" s="188" t="s">
        <v>244</v>
      </c>
      <c r="D75" s="188" t="s">
        <v>243</v>
      </c>
      <c r="E75" s="152">
        <f t="shared" si="9"/>
        <v>52.833330000000004</v>
      </c>
      <c r="F75" s="193">
        <v>15</v>
      </c>
      <c r="G75" s="193">
        <v>2.8333300000000001</v>
      </c>
      <c r="H75" s="188" t="s">
        <v>2498</v>
      </c>
      <c r="I75" s="194">
        <f>IF('[1]Overall Finish'!F22="","",H75+'[1]Overall Finish'!F22)</f>
        <v>2.409027777777778E-2</v>
      </c>
      <c r="J75" s="194">
        <f>IF('[1]Overall Finish'!G22="","",I75+'[1]Overall Finish'!G22)</f>
        <v>3.7063657407407406E-2</v>
      </c>
      <c r="K75" s="194">
        <f>IF('[1]Overall Finish'!H22="","",J75+'[1]Overall Finish'!H22)</f>
        <v>5.0149305555555558E-2</v>
      </c>
      <c r="L75" s="194">
        <f>IF('[1]Overall Finish'!I22="","",K75+'[1]Overall Finish'!I22)</f>
        <v>6.3765046296296299E-2</v>
      </c>
      <c r="M75" s="194">
        <f>IF('[1]Overall Finish'!J22="","",L75+'[1]Overall Finish'!J22)</f>
        <v>7.7103009259259267E-2</v>
      </c>
      <c r="N75" s="194">
        <f>IF('[1]Overall Finish'!K22="","",M75+'[1]Overall Finish'!K22)</f>
        <v>9.0950231481481486E-2</v>
      </c>
      <c r="O75" s="194">
        <f>IF('[1]Overall Finish'!L22="","",N75+'[1]Overall Finish'!L22)</f>
        <v>0.10575115740740741</v>
      </c>
      <c r="P75" s="194">
        <f>IF('[1]Overall Finish'!M22="","",O75+'[1]Overall Finish'!M22)</f>
        <v>0.12137268518518519</v>
      </c>
      <c r="Q75" s="194">
        <f>IF('[1]Overall Finish'!N22="","",P75+'[1]Overall Finish'!N22)</f>
        <v>0.13717708333333334</v>
      </c>
      <c r="R75" s="194">
        <f>IF('[1]Overall Finish'!O22="","",Q75+'[1]Overall Finish'!O22)</f>
        <v>0.15420833333333334</v>
      </c>
      <c r="S75" s="194">
        <f>IF('[1]Overall Finish'!P22="","",R75+'[1]Overall Finish'!P22)</f>
        <v>0.1722025462962963</v>
      </c>
      <c r="T75" s="194">
        <f>IF('[1]Overall Finish'!Q22="","",S75+'[1]Overall Finish'!Q22)</f>
        <v>0.19576157407407407</v>
      </c>
      <c r="U75" s="194">
        <f>IF('[1]Overall Finish'!R22="","",T75+'[1]Overall Finish'!R22)</f>
        <v>0.21350694444444446</v>
      </c>
      <c r="V75" s="149">
        <f>IF('[1]Overall Finish'!S22="","",U75+'[1]Overall Finish'!S22)</f>
        <v>0.23214004629629631</v>
      </c>
      <c r="W75" s="194">
        <f>IF('[1]Overall Finish'!T22="","",V75+'[1]Overall Finish'!T22)</f>
        <v>0.25153356481481481</v>
      </c>
      <c r="X75" s="194">
        <f>IF('[1]Overall Finish'!U22="","",W75+'[1]Overall Finish'!U22)</f>
        <v>0.27040277777777777</v>
      </c>
      <c r="Y75" s="194">
        <f>IF('[1]Overall Finish'!V22="","",X75+'[1]Overall Finish'!V22)</f>
        <v>0.28964699074074074</v>
      </c>
      <c r="Z75" s="194">
        <f>IF('[1]Overall Finish'!W22="","",Y75+'[1]Overall Finish'!W22)</f>
        <v>0.30637037037037035</v>
      </c>
      <c r="AA75" s="194">
        <f>IF('[1]Overall Finish'!X22="","",Z75+'[1]Overall Finish'!X22)</f>
        <v>0.32446527777777778</v>
      </c>
      <c r="AB75" s="194">
        <f>IF('[1]Overall Finish'!Y22="","",AA75+'[1]Overall Finish'!Y22)</f>
        <v>0.34177777777777779</v>
      </c>
      <c r="AC75" s="194">
        <f>IF('[1]Overall Finish'!Z22="","",AB75+'[1]Overall Finish'!Z22)</f>
        <v>0.35997685185185185</v>
      </c>
      <c r="AD75" s="194">
        <f>IF('[1]Overall Finish'!AA22="","",AC75+'[1]Overall Finish'!AA22)</f>
        <v>0.37700694444444444</v>
      </c>
      <c r="AE75" s="194">
        <f>IF('[1]Overall Finish'!AB22="","",AD75+'[1]Overall Finish'!AB22)</f>
        <v>0.39375231481481482</v>
      </c>
      <c r="AF75" s="194">
        <f>IF('[1]Overall Finish'!AC22="","",AE75+'[1]Overall Finish'!AC22)</f>
        <v>0.40949652777777779</v>
      </c>
      <c r="AG75" s="194">
        <f>IF('[1]Overall Finish'!AD22="","",AF75+'[1]Overall Finish'!AD22)</f>
        <v>0.42647337962962961</v>
      </c>
      <c r="AH75" s="194">
        <f>IF('[1]Overall Finish'!AE22="","",AG75+'[1]Overall Finish'!AE22)</f>
        <v>0.44225231481481481</v>
      </c>
      <c r="AI75" s="194">
        <f>IF('[1]Overall Finish'!AF22="","",AH75+'[1]Overall Finish'!AF22)</f>
        <v>0.45835879629629628</v>
      </c>
      <c r="AJ75" s="194">
        <f>IF('[1]Overall Finish'!AG22="","",AI75+'[1]Overall Finish'!AG22)</f>
        <v>0.47416898148148146</v>
      </c>
      <c r="AK75" s="149" t="str">
        <f>IF('[1]Overall Finish'!AH22="","",AJ75+'[1]Overall Finish'!AH22)</f>
        <v/>
      </c>
      <c r="AL75" s="194" t="str">
        <f>IF('[1]Overall Finish'!AI22="","",AK75+'[1]Overall Finish'!AI22)</f>
        <v/>
      </c>
      <c r="AM75" s="194" t="str">
        <f>IF('[1]Overall Finish'!AJ22="","",AL75+'[1]Overall Finish'!AJ22)</f>
        <v/>
      </c>
      <c r="AN75" s="194" t="str">
        <f>IF('[1]Overall Finish'!AK22="","",AM75+'[1]Overall Finish'!AK22)</f>
        <v/>
      </c>
      <c r="AO75" s="194" t="str">
        <f>IF('[1]Overall Finish'!AL22="","",AN75+'[1]Overall Finish'!AL22)</f>
        <v/>
      </c>
      <c r="AP75" s="194" t="str">
        <f>IF('[1]Overall Finish'!AM22="","",AO75+'[1]Overall Finish'!AM22)</f>
        <v/>
      </c>
      <c r="AQ75" s="194" t="str">
        <f>IF('[1]Overall Finish'!AN22="","",AP75+'[1]Overall Finish'!AN22)</f>
        <v/>
      </c>
      <c r="AR75" s="194" t="str">
        <f>IF('[1]Overall Finish'!AO22="","",AQ75+'[1]Overall Finish'!AO22)</f>
        <v/>
      </c>
      <c r="AS75" s="194" t="str">
        <f>IF('[1]Overall Finish'!AP22="","",AR75+'[1]Overall Finish'!AP22)</f>
        <v/>
      </c>
      <c r="AT75" s="194" t="str">
        <f>IF('[1]Overall Finish'!AQ22="","",AS75+'[1]Overall Finish'!AQ22)</f>
        <v/>
      </c>
      <c r="AU75" s="194" t="str">
        <f>IF('[1]Overall Finish'!AR22="","",AT75+'[1]Overall Finish'!AR22)</f>
        <v/>
      </c>
      <c r="AV75" s="194" t="str">
        <f>IF('[1]Overall Finish'!AS22="","",AU75+'[1]Overall Finish'!AS22)</f>
        <v/>
      </c>
      <c r="AW75" s="194" t="str">
        <f>IF('[1]Overall Finish'!AT22="","",AV75+'[1]Overall Finish'!AT22)</f>
        <v/>
      </c>
      <c r="AX75" s="154">
        <f t="shared" si="7"/>
        <v>42</v>
      </c>
      <c r="AY75" s="154">
        <v>29</v>
      </c>
      <c r="AZ75" s="158">
        <f t="shared" si="8"/>
        <v>96.666666666666671</v>
      </c>
      <c r="BA75" s="180">
        <f>BC75+BD75+BE75+BF75+AJ75</f>
        <v>0.49411574074074072</v>
      </c>
      <c r="BB75" s="180"/>
      <c r="BC75" s="181" t="s">
        <v>2520</v>
      </c>
      <c r="BD75" s="181" t="s">
        <v>1668</v>
      </c>
      <c r="BE75" s="181" t="s">
        <v>2521</v>
      </c>
      <c r="BF75" s="181" t="s">
        <v>2522</v>
      </c>
      <c r="BG75" s="181" t="s">
        <v>1487</v>
      </c>
      <c r="BH75" s="188"/>
      <c r="BI75" s="188"/>
      <c r="BJ75" s="188"/>
      <c r="BK75" s="188"/>
      <c r="BL75" s="188"/>
      <c r="BM75" s="188"/>
      <c r="BN75" s="154">
        <f t="shared" si="11"/>
        <v>5</v>
      </c>
      <c r="BO75" s="154">
        <v>5</v>
      </c>
      <c r="BP75" s="190">
        <f t="shared" si="10"/>
        <v>101.66666666666667</v>
      </c>
    </row>
    <row r="76" spans="1:72" x14ac:dyDescent="0.25">
      <c r="A76" s="188">
        <v>56</v>
      </c>
      <c r="B76" s="193">
        <v>86</v>
      </c>
      <c r="C76" s="188" t="s">
        <v>258</v>
      </c>
      <c r="D76" s="188" t="s">
        <v>309</v>
      </c>
      <c r="E76" s="152">
        <f t="shared" si="9"/>
        <v>47.166666666666664</v>
      </c>
      <c r="F76" s="193">
        <v>14</v>
      </c>
      <c r="G76" s="193">
        <v>0.5</v>
      </c>
      <c r="H76" s="188" t="s">
        <v>2523</v>
      </c>
      <c r="I76" s="194">
        <f>IF('[1]Overall Finish'!F57="","",H76+'[1]Overall Finish'!F57)</f>
        <v>2.6641203703703705E-2</v>
      </c>
      <c r="J76" s="194">
        <f>IF('[1]Overall Finish'!G57="","",I76+'[1]Overall Finish'!G57)</f>
        <v>4.0251157407407409E-2</v>
      </c>
      <c r="K76" s="194">
        <f>IF('[1]Overall Finish'!H57="","",J76+'[1]Overall Finish'!H57)</f>
        <v>5.3690972222222223E-2</v>
      </c>
      <c r="L76" s="194">
        <f>IF('[1]Overall Finish'!I57="","",K76+'[1]Overall Finish'!I57)</f>
        <v>6.743402777777778E-2</v>
      </c>
      <c r="M76" s="194">
        <f>IF('[1]Overall Finish'!J57="","",L76+'[1]Overall Finish'!J57)</f>
        <v>8.2261574074074084E-2</v>
      </c>
      <c r="N76" s="194">
        <f>IF('[1]Overall Finish'!K57="","",M76+'[1]Overall Finish'!K57)</f>
        <v>9.7561342592592609E-2</v>
      </c>
      <c r="O76" s="194">
        <f>IF('[1]Overall Finish'!L57="","",N76+'[1]Overall Finish'!L57)</f>
        <v>0.1131689814814815</v>
      </c>
      <c r="P76" s="194">
        <f>IF('[1]Overall Finish'!M57="","",O76+'[1]Overall Finish'!M57)</f>
        <v>0.1277638888888889</v>
      </c>
      <c r="Q76" s="194">
        <f>IF('[1]Overall Finish'!N57="","",P76+'[1]Overall Finish'!N57)</f>
        <v>0.14965972222222224</v>
      </c>
      <c r="R76" s="194">
        <f>IF('[1]Overall Finish'!O57="","",Q76+'[1]Overall Finish'!O57)</f>
        <v>0.16933333333333334</v>
      </c>
      <c r="S76" s="194">
        <f>IF('[1]Overall Finish'!P57="","",R76+'[1]Overall Finish'!P57)</f>
        <v>0.19150810185185185</v>
      </c>
      <c r="T76" s="194">
        <f>IF('[1]Overall Finish'!Q57="","",S76+'[1]Overall Finish'!Q57)</f>
        <v>0.21448726851851851</v>
      </c>
      <c r="U76" s="194">
        <f>IF('[1]Overall Finish'!R57="","",T76+'[1]Overall Finish'!R57)</f>
        <v>0.24445486111111112</v>
      </c>
      <c r="V76" s="149">
        <f>IF('[1]Overall Finish'!S57="","",U76+'[1]Overall Finish'!S57)</f>
        <v>0.27037152777777779</v>
      </c>
      <c r="W76" s="194">
        <f>IF('[1]Overall Finish'!T57="","",V76+'[1]Overall Finish'!T57)</f>
        <v>0.29568518518518522</v>
      </c>
      <c r="X76" s="194">
        <f>IF('[1]Overall Finish'!U57="","",W76+'[1]Overall Finish'!U57)</f>
        <v>0.32062962962962965</v>
      </c>
      <c r="Y76" s="194">
        <f>IF('[1]Overall Finish'!V57="","",X76+'[1]Overall Finish'!V57)</f>
        <v>0.34720486111111115</v>
      </c>
      <c r="Z76" s="194">
        <f>IF('[1]Overall Finish'!W57="","",Y76+'[1]Overall Finish'!W57)</f>
        <v>0.37770833333333337</v>
      </c>
      <c r="AA76" s="194">
        <f>IF('[1]Overall Finish'!X57="","",Z76+'[1]Overall Finish'!X57)</f>
        <v>0.4070752314814815</v>
      </c>
      <c r="AB76" s="194">
        <f>IF('[1]Overall Finish'!Y57="","",AA76+'[1]Overall Finish'!Y57)</f>
        <v>0.43659143518518523</v>
      </c>
      <c r="AC76" s="194">
        <f>IF('[1]Overall Finish'!Z57="","",AB76+'[1]Overall Finish'!Z57)</f>
        <v>0.46623842592592596</v>
      </c>
      <c r="AD76" s="194" t="str">
        <f>IF('[1]Overall Finish'!AA57="","",AC76+'[1]Overall Finish'!AA57)</f>
        <v/>
      </c>
      <c r="AE76" s="194" t="str">
        <f>IF('[1]Overall Finish'!AB57="","",AD76+'[1]Overall Finish'!AB57)</f>
        <v/>
      </c>
      <c r="AF76" s="194" t="str">
        <f>IF('[1]Overall Finish'!AC57="","",AE76+'[1]Overall Finish'!AC57)</f>
        <v/>
      </c>
      <c r="AG76" s="194" t="str">
        <f>IF('[1]Overall Finish'!AD57="","",AF76+'[1]Overall Finish'!AD57)</f>
        <v/>
      </c>
      <c r="AH76" s="194" t="str">
        <f>IF('[1]Overall Finish'!AE57="","",AG76+'[1]Overall Finish'!AE57)</f>
        <v/>
      </c>
      <c r="AI76" s="194" t="str">
        <f>IF('[1]Overall Finish'!AF57="","",AH76+'[1]Overall Finish'!AF57)</f>
        <v/>
      </c>
      <c r="AJ76" s="194" t="str">
        <f>IF('[1]Overall Finish'!AG57="","",AI76+'[1]Overall Finish'!AG57)</f>
        <v/>
      </c>
      <c r="AK76" s="149" t="str">
        <f>IF('[1]Overall Finish'!AH57="","",AJ76+'[1]Overall Finish'!AH57)</f>
        <v/>
      </c>
      <c r="AL76" s="194" t="str">
        <f>IF('[1]Overall Finish'!AI57="","",AK76+'[1]Overall Finish'!AI57)</f>
        <v/>
      </c>
      <c r="AM76" s="194" t="str">
        <f>IF('[1]Overall Finish'!AJ57="","",AL76+'[1]Overall Finish'!AJ57)</f>
        <v/>
      </c>
      <c r="AN76" s="194" t="str">
        <f>IF('[1]Overall Finish'!AK57="","",AM76+'[1]Overall Finish'!AK57)</f>
        <v/>
      </c>
      <c r="AO76" s="194" t="str">
        <f>IF('[1]Overall Finish'!AL57="","",AN76+'[1]Overall Finish'!AL57)</f>
        <v/>
      </c>
      <c r="AP76" s="194" t="str">
        <f>IF('[1]Overall Finish'!AM57="","",AO76+'[1]Overall Finish'!AM57)</f>
        <v/>
      </c>
      <c r="AQ76" s="194" t="str">
        <f>IF('[1]Overall Finish'!AN57="","",AP76+'[1]Overall Finish'!AN57)</f>
        <v/>
      </c>
      <c r="AR76" s="194" t="str">
        <f>IF('[1]Overall Finish'!AO57="","",AQ76+'[1]Overall Finish'!AO57)</f>
        <v/>
      </c>
      <c r="AS76" s="194" t="str">
        <f>IF('[1]Overall Finish'!AP57="","",AR76+'[1]Overall Finish'!AP57)</f>
        <v/>
      </c>
      <c r="AT76" s="194" t="str">
        <f>IF('[1]Overall Finish'!AQ57="","",AS76+'[1]Overall Finish'!AQ57)</f>
        <v/>
      </c>
      <c r="AU76" s="194" t="str">
        <f>IF('[1]Overall Finish'!AR57="","",AT76+'[1]Overall Finish'!AR57)</f>
        <v/>
      </c>
      <c r="AV76" s="194" t="str">
        <f>IF('[1]Overall Finish'!AS57="","",AU76+'[1]Overall Finish'!AS57)</f>
        <v/>
      </c>
      <c r="AW76" s="194" t="str">
        <f>IF('[1]Overall Finish'!AT57="","",AV76+'[1]Overall Finish'!AT57)</f>
        <v/>
      </c>
      <c r="AX76" s="154">
        <f t="shared" si="7"/>
        <v>42</v>
      </c>
      <c r="AY76" s="154">
        <v>22</v>
      </c>
      <c r="AZ76" s="158">
        <f t="shared" si="8"/>
        <v>73.333333333333329</v>
      </c>
      <c r="BA76" s="154"/>
      <c r="BB76" s="154"/>
      <c r="BC76" s="181" t="s">
        <v>2544</v>
      </c>
      <c r="BD76" s="181" t="s">
        <v>2545</v>
      </c>
      <c r="BE76" s="181" t="s">
        <v>2546</v>
      </c>
      <c r="BF76" s="181" t="s">
        <v>2547</v>
      </c>
      <c r="BG76" s="181" t="s">
        <v>2548</v>
      </c>
      <c r="BH76" s="188"/>
      <c r="BI76" s="188"/>
      <c r="BJ76" s="188"/>
      <c r="BK76" s="188"/>
      <c r="BL76" s="188"/>
      <c r="BM76" s="188"/>
      <c r="BN76" s="154">
        <f t="shared" si="11"/>
        <v>5</v>
      </c>
      <c r="BO76" s="154">
        <v>5</v>
      </c>
      <c r="BP76" s="190">
        <f t="shared" si="10"/>
        <v>78.333333333333329</v>
      </c>
      <c r="BR76" s="186"/>
      <c r="BS76" s="186"/>
      <c r="BT76" s="186"/>
    </row>
    <row r="77" spans="1:72" x14ac:dyDescent="0.25">
      <c r="A77" s="188">
        <v>33</v>
      </c>
      <c r="B77" s="193">
        <v>87</v>
      </c>
      <c r="C77" s="188" t="s">
        <v>270</v>
      </c>
      <c r="D77" s="188" t="s">
        <v>269</v>
      </c>
      <c r="E77" s="152">
        <f t="shared" si="9"/>
        <v>51.66666</v>
      </c>
      <c r="F77" s="193">
        <v>15</v>
      </c>
      <c r="G77" s="193">
        <v>1.66666</v>
      </c>
      <c r="H77" s="188" t="s">
        <v>2549</v>
      </c>
      <c r="I77" s="194">
        <f>IF('[1]Overall Finish'!F34="","",H77+'[1]Overall Finish'!F34)</f>
        <v>2.7130787037037037E-2</v>
      </c>
      <c r="J77" s="194">
        <f>IF('[1]Overall Finish'!G34="","",I77+'[1]Overall Finish'!G34)</f>
        <v>4.2290509259259257E-2</v>
      </c>
      <c r="K77" s="194">
        <f>IF('[1]Overall Finish'!H34="","",J77+'[1]Overall Finish'!H34)</f>
        <v>5.5918981481481479E-2</v>
      </c>
      <c r="L77" s="194">
        <f>IF('[1]Overall Finish'!I34="","",K77+'[1]Overall Finish'!I34)</f>
        <v>7.0414351851851853E-2</v>
      </c>
      <c r="M77" s="194">
        <f>IF('[1]Overall Finish'!J34="","",L77+'[1]Overall Finish'!J34)</f>
        <v>8.4025462962962968E-2</v>
      </c>
      <c r="N77" s="194">
        <f>IF('[1]Overall Finish'!K34="","",M77+'[1]Overall Finish'!K34)</f>
        <v>9.8944444444444446E-2</v>
      </c>
      <c r="O77" s="194">
        <f>IF('[1]Overall Finish'!L34="","",N77+'[1]Overall Finish'!L34)</f>
        <v>0.11316087962962963</v>
      </c>
      <c r="P77" s="194">
        <f>IF('[1]Overall Finish'!M34="","",O77+'[1]Overall Finish'!M34)</f>
        <v>0.12774537037037037</v>
      </c>
      <c r="Q77" s="194">
        <f>IF('[1]Overall Finish'!N34="","",P77+'[1]Overall Finish'!N34)</f>
        <v>0.14373148148148149</v>
      </c>
      <c r="R77" s="194">
        <f>IF('[1]Overall Finish'!O34="","",Q77+'[1]Overall Finish'!O34)</f>
        <v>0.1592662037037037</v>
      </c>
      <c r="S77" s="194">
        <f>IF('[1]Overall Finish'!P34="","",R77+'[1]Overall Finish'!P34)</f>
        <v>0.17578240740740741</v>
      </c>
      <c r="T77" s="194">
        <f>IF('[1]Overall Finish'!Q34="","",S77+'[1]Overall Finish'!Q34)</f>
        <v>0.19363194444444445</v>
      </c>
      <c r="U77" s="194">
        <f>IF('[1]Overall Finish'!R34="","",T77+'[1]Overall Finish'!R34)</f>
        <v>0.21094907407407409</v>
      </c>
      <c r="V77" s="149">
        <f>IF('[1]Overall Finish'!S34="","",U77+'[1]Overall Finish'!S34)</f>
        <v>0.23088194444444446</v>
      </c>
      <c r="W77" s="194">
        <f>IF('[1]Overall Finish'!T34="","",V77+'[1]Overall Finish'!T34)</f>
        <v>0.25929745370370372</v>
      </c>
      <c r="X77" s="194">
        <f>IF('[1]Overall Finish'!U34="","",W77+'[1]Overall Finish'!U34)</f>
        <v>0.27722800925925928</v>
      </c>
      <c r="Y77" s="194">
        <f>IF('[1]Overall Finish'!V34="","",X77+'[1]Overall Finish'!V34)</f>
        <v>0.29559259259259263</v>
      </c>
      <c r="Z77" s="194">
        <f>IF('[1]Overall Finish'!W34="","",Y77+'[1]Overall Finish'!W34)</f>
        <v>0.3224016203703704</v>
      </c>
      <c r="AA77" s="194">
        <f>IF('[1]Overall Finish'!X34="","",Z77+'[1]Overall Finish'!X34)</f>
        <v>0.34410185185185188</v>
      </c>
      <c r="AB77" s="194">
        <f>IF('[1]Overall Finish'!Y34="","",AA77+'[1]Overall Finish'!Y34)</f>
        <v>0.36392824074074076</v>
      </c>
      <c r="AC77" s="194">
        <f>IF('[1]Overall Finish'!Z34="","",AB77+'[1]Overall Finish'!Z34)</f>
        <v>0.38335995370370374</v>
      </c>
      <c r="AD77" s="194">
        <f>IF('[1]Overall Finish'!AA34="","",AC77+'[1]Overall Finish'!AA34)</f>
        <v>0.40406712962962965</v>
      </c>
      <c r="AE77" s="194">
        <f>IF('[1]Overall Finish'!AB34="","",AD77+'[1]Overall Finish'!AB34)</f>
        <v>0.42407638888888893</v>
      </c>
      <c r="AF77" s="194">
        <f>IF('[1]Overall Finish'!AC34="","",AE77+'[1]Overall Finish'!AC34)</f>
        <v>0.44453587962962965</v>
      </c>
      <c r="AG77" s="194">
        <f>IF('[1]Overall Finish'!AD34="","",AF77+'[1]Overall Finish'!AD34)</f>
        <v>0.46533333333333338</v>
      </c>
      <c r="AH77" s="194" t="str">
        <f>IF('[1]Overall Finish'!AE34="","",AG77+'[1]Overall Finish'!AE34)</f>
        <v/>
      </c>
      <c r="AI77" s="194" t="str">
        <f>IF('[1]Overall Finish'!AF34="","",AH77+'[1]Overall Finish'!AF34)</f>
        <v/>
      </c>
      <c r="AJ77" s="194" t="str">
        <f>IF('[1]Overall Finish'!AG34="","",AI77+'[1]Overall Finish'!AG34)</f>
        <v/>
      </c>
      <c r="AK77" s="149" t="str">
        <f>IF('[1]Overall Finish'!AH34="","",AJ77+'[1]Overall Finish'!AH34)</f>
        <v/>
      </c>
      <c r="AL77" s="194" t="str">
        <f>IF('[1]Overall Finish'!AI34="","",AK77+'[1]Overall Finish'!AI34)</f>
        <v/>
      </c>
      <c r="AM77" s="194" t="str">
        <f>IF('[1]Overall Finish'!AJ34="","",AL77+'[1]Overall Finish'!AJ34)</f>
        <v/>
      </c>
      <c r="AN77" s="194" t="str">
        <f>IF('[1]Overall Finish'!AK34="","",AM77+'[1]Overall Finish'!AK34)</f>
        <v/>
      </c>
      <c r="AO77" s="194" t="str">
        <f>IF('[1]Overall Finish'!AL34="","",AN77+'[1]Overall Finish'!AL34)</f>
        <v/>
      </c>
      <c r="AP77" s="194" t="str">
        <f>IF('[1]Overall Finish'!AM34="","",AO77+'[1]Overall Finish'!AM34)</f>
        <v/>
      </c>
      <c r="AQ77" s="194" t="str">
        <f>IF('[1]Overall Finish'!AN34="","",AP77+'[1]Overall Finish'!AN34)</f>
        <v/>
      </c>
      <c r="AR77" s="194" t="str">
        <f>IF('[1]Overall Finish'!AO34="","",AQ77+'[1]Overall Finish'!AO34)</f>
        <v/>
      </c>
      <c r="AS77" s="194" t="str">
        <f>IF('[1]Overall Finish'!AP34="","",AR77+'[1]Overall Finish'!AP34)</f>
        <v/>
      </c>
      <c r="AT77" s="194" t="str">
        <f>IF('[1]Overall Finish'!AQ34="","",AS77+'[1]Overall Finish'!AQ34)</f>
        <v/>
      </c>
      <c r="AU77" s="194" t="str">
        <f>IF('[1]Overall Finish'!AR34="","",AT77+'[1]Overall Finish'!AR34)</f>
        <v/>
      </c>
      <c r="AV77" s="194" t="str">
        <f>IF('[1]Overall Finish'!AS34="","",AU77+'[1]Overall Finish'!AS34)</f>
        <v/>
      </c>
      <c r="AW77" s="194" t="str">
        <f>IF('[1]Overall Finish'!AT34="","",AV77+'[1]Overall Finish'!AT34)</f>
        <v/>
      </c>
      <c r="AX77" s="154">
        <f t="shared" si="7"/>
        <v>42</v>
      </c>
      <c r="AY77" s="154">
        <v>26</v>
      </c>
      <c r="AZ77" s="158">
        <f t="shared" si="8"/>
        <v>86.666666666666671</v>
      </c>
      <c r="BA77" s="154"/>
      <c r="BB77" s="154"/>
      <c r="BC77" s="181" t="s">
        <v>2573</v>
      </c>
      <c r="BD77" s="181" t="s">
        <v>2574</v>
      </c>
      <c r="BE77" s="181" t="s">
        <v>2575</v>
      </c>
      <c r="BF77" s="181" t="s">
        <v>2576</v>
      </c>
      <c r="BG77" s="181" t="s">
        <v>2577</v>
      </c>
      <c r="BH77" s="181" t="s">
        <v>2578</v>
      </c>
      <c r="BI77" s="188"/>
      <c r="BJ77" s="188"/>
      <c r="BK77" s="188"/>
      <c r="BL77" s="188"/>
      <c r="BM77" s="188"/>
      <c r="BN77" s="154">
        <f t="shared" si="11"/>
        <v>6</v>
      </c>
      <c r="BO77" s="154">
        <v>6</v>
      </c>
      <c r="BP77" s="190">
        <f t="shared" si="10"/>
        <v>92.666666666666671</v>
      </c>
    </row>
    <row r="78" spans="1:72" x14ac:dyDescent="0.25">
      <c r="A78" s="188">
        <v>63</v>
      </c>
      <c r="B78" s="193">
        <v>88</v>
      </c>
      <c r="C78" s="188" t="s">
        <v>322</v>
      </c>
      <c r="D78" s="188" t="s">
        <v>321</v>
      </c>
      <c r="E78" s="152">
        <f t="shared" si="9"/>
        <v>45.666663333333332</v>
      </c>
      <c r="F78" s="193">
        <v>13</v>
      </c>
      <c r="G78" s="193">
        <v>2.3333300000000001</v>
      </c>
      <c r="H78" s="188" t="s">
        <v>2579</v>
      </c>
      <c r="I78" s="194">
        <f>IF('[1]Overall Finish'!F64="","",H78+'[1]Overall Finish'!F64)</f>
        <v>2.7853009259259258E-2</v>
      </c>
      <c r="J78" s="194">
        <f>IF('[1]Overall Finish'!G64="","",I78+'[1]Overall Finish'!G64)</f>
        <v>4.2402777777777775E-2</v>
      </c>
      <c r="K78" s="194">
        <f>IF('[1]Overall Finish'!H64="","",J78+'[1]Overall Finish'!H64)</f>
        <v>5.7311342592592587E-2</v>
      </c>
      <c r="L78" s="194">
        <f>IF('[1]Overall Finish'!I64="","",K78+'[1]Overall Finish'!I64)</f>
        <v>7.2008101851851844E-2</v>
      </c>
      <c r="M78" s="194">
        <f>IF('[1]Overall Finish'!J64="","",L78+'[1]Overall Finish'!J64)</f>
        <v>8.7604166666666664E-2</v>
      </c>
      <c r="N78" s="194">
        <f>IF('[1]Overall Finish'!K64="","",M78+'[1]Overall Finish'!K64)</f>
        <v>0.10943287037037036</v>
      </c>
      <c r="O78" s="194">
        <f>IF('[1]Overall Finish'!L64="","",N78+'[1]Overall Finish'!L64)</f>
        <v>0.12620833333333331</v>
      </c>
      <c r="P78" s="194">
        <f>IF('[1]Overall Finish'!M64="","",O78+'[1]Overall Finish'!M64)</f>
        <v>0.14266087962962962</v>
      </c>
      <c r="Q78" s="194">
        <f>IF('[1]Overall Finish'!N64="","",P78+'[1]Overall Finish'!N64)</f>
        <v>0.16693749999999999</v>
      </c>
      <c r="R78" s="194">
        <f>IF('[1]Overall Finish'!O64="","",Q78+'[1]Overall Finish'!O64)</f>
        <v>0.18560648148148146</v>
      </c>
      <c r="S78" s="194">
        <f>IF('[1]Overall Finish'!P64="","",R78+'[1]Overall Finish'!P64)</f>
        <v>0.20789699074074072</v>
      </c>
      <c r="T78" s="194">
        <f>IF('[1]Overall Finish'!Q64="","",S78+'[1]Overall Finish'!Q64)</f>
        <v>0.23434722222222221</v>
      </c>
      <c r="U78" s="194">
        <f>IF('[1]Overall Finish'!R64="","",T78+'[1]Overall Finish'!R64)</f>
        <v>0.2562719907407407</v>
      </c>
      <c r="V78" s="149">
        <f>IF('[1]Overall Finish'!S64="","",U78+'[1]Overall Finish'!S64)</f>
        <v>0.29042592592592587</v>
      </c>
      <c r="W78" s="194">
        <f>IF('[1]Overall Finish'!T64="","",V78+'[1]Overall Finish'!T64)</f>
        <v>0.32241203703703697</v>
      </c>
      <c r="X78" s="194">
        <f>IF('[1]Overall Finish'!U64="","",W78+'[1]Overall Finish'!U64)</f>
        <v>0.35490856481481475</v>
      </c>
      <c r="Y78" s="194">
        <f>IF('[1]Overall Finish'!V64="","",X78+'[1]Overall Finish'!V64)</f>
        <v>0.39231249999999995</v>
      </c>
      <c r="Z78" s="194">
        <f>IF('[1]Overall Finish'!W64="","",Y78+'[1]Overall Finish'!W64)</f>
        <v>0.42369907407407403</v>
      </c>
      <c r="AA78" s="194">
        <f>IF('[1]Overall Finish'!X64="","",Z78+'[1]Overall Finish'!X64)</f>
        <v>0.45814699074074072</v>
      </c>
      <c r="AB78" s="194" t="str">
        <f>IF('[1]Overall Finish'!Y64="","",AA78+'[1]Overall Finish'!Y64)</f>
        <v/>
      </c>
      <c r="AC78" s="194" t="str">
        <f>IF('[1]Overall Finish'!Z64="","",AB78+'[1]Overall Finish'!Z64)</f>
        <v/>
      </c>
      <c r="AD78" s="194" t="str">
        <f>IF('[1]Overall Finish'!AA64="","",AC78+'[1]Overall Finish'!AA64)</f>
        <v/>
      </c>
      <c r="AE78" s="194" t="str">
        <f>IF('[1]Overall Finish'!AB64="","",AD78+'[1]Overall Finish'!AB64)</f>
        <v/>
      </c>
      <c r="AF78" s="194" t="str">
        <f>IF('[1]Overall Finish'!AC64="","",AE78+'[1]Overall Finish'!AC64)</f>
        <v/>
      </c>
      <c r="AG78" s="194" t="str">
        <f>IF('[1]Overall Finish'!AD64="","",AF78+'[1]Overall Finish'!AD64)</f>
        <v/>
      </c>
      <c r="AH78" s="194" t="str">
        <f>IF('[1]Overall Finish'!AE64="","",AG78+'[1]Overall Finish'!AE64)</f>
        <v/>
      </c>
      <c r="AI78" s="194" t="str">
        <f>IF('[1]Overall Finish'!AF64="","",AH78+'[1]Overall Finish'!AF64)</f>
        <v/>
      </c>
      <c r="AJ78" s="194" t="str">
        <f>IF('[1]Overall Finish'!AG64="","",AI78+'[1]Overall Finish'!AG64)</f>
        <v/>
      </c>
      <c r="AK78" s="149" t="str">
        <f>IF('[1]Overall Finish'!AH64="","",AJ78+'[1]Overall Finish'!AH64)</f>
        <v/>
      </c>
      <c r="AL78" s="194" t="str">
        <f>IF('[1]Overall Finish'!AI64="","",AK78+'[1]Overall Finish'!AI64)</f>
        <v/>
      </c>
      <c r="AM78" s="194" t="str">
        <f>IF('[1]Overall Finish'!AJ64="","",AL78+'[1]Overall Finish'!AJ64)</f>
        <v/>
      </c>
      <c r="AN78" s="194" t="str">
        <f>IF('[1]Overall Finish'!AK64="","",AM78+'[1]Overall Finish'!AK64)</f>
        <v/>
      </c>
      <c r="AO78" s="194" t="str">
        <f>IF('[1]Overall Finish'!AL64="","",AN78+'[1]Overall Finish'!AL64)</f>
        <v/>
      </c>
      <c r="AP78" s="194" t="str">
        <f>IF('[1]Overall Finish'!AM64="","",AO78+'[1]Overall Finish'!AM64)</f>
        <v/>
      </c>
      <c r="AQ78" s="194" t="str">
        <f>IF('[1]Overall Finish'!AN64="","",AP78+'[1]Overall Finish'!AN64)</f>
        <v/>
      </c>
      <c r="AR78" s="194" t="str">
        <f>IF('[1]Overall Finish'!AO64="","",AQ78+'[1]Overall Finish'!AO64)</f>
        <v/>
      </c>
      <c r="AS78" s="194" t="str">
        <f>IF('[1]Overall Finish'!AP64="","",AR78+'[1]Overall Finish'!AP64)</f>
        <v/>
      </c>
      <c r="AT78" s="194" t="str">
        <f>IF('[1]Overall Finish'!AQ64="","",AS78+'[1]Overall Finish'!AQ64)</f>
        <v/>
      </c>
      <c r="AU78" s="194" t="str">
        <f>IF('[1]Overall Finish'!AR64="","",AT78+'[1]Overall Finish'!AR64)</f>
        <v/>
      </c>
      <c r="AV78" s="194" t="str">
        <f>IF('[1]Overall Finish'!AS64="","",AU78+'[1]Overall Finish'!AS64)</f>
        <v/>
      </c>
      <c r="AW78" s="194" t="str">
        <f>IF('[1]Overall Finish'!AT64="","",AV78+'[1]Overall Finish'!AT64)</f>
        <v/>
      </c>
      <c r="AX78" s="154">
        <f t="shared" si="7"/>
        <v>42</v>
      </c>
      <c r="AY78" s="154">
        <v>20</v>
      </c>
      <c r="AZ78" s="158">
        <f t="shared" si="8"/>
        <v>66.666666666666671</v>
      </c>
      <c r="BA78" s="154"/>
      <c r="BB78" s="154"/>
      <c r="BC78" s="173">
        <v>8.4722222222222213E-3</v>
      </c>
      <c r="BD78" s="173">
        <v>8.564814814814815E-3</v>
      </c>
      <c r="BE78" s="188"/>
      <c r="BF78" s="188"/>
      <c r="BG78" s="188"/>
      <c r="BH78" s="188"/>
      <c r="BI78" s="188"/>
      <c r="BJ78" s="188"/>
      <c r="BK78" s="188"/>
      <c r="BL78" s="188"/>
      <c r="BM78" s="188"/>
      <c r="BN78" s="154">
        <f t="shared" si="11"/>
        <v>2</v>
      </c>
      <c r="BO78" s="154">
        <v>2</v>
      </c>
      <c r="BP78" s="190">
        <f t="shared" si="10"/>
        <v>68.666666666666671</v>
      </c>
    </row>
    <row r="79" spans="1:72" x14ac:dyDescent="0.25">
      <c r="A79" s="188">
        <v>85</v>
      </c>
      <c r="B79" s="193">
        <v>89</v>
      </c>
      <c r="C79" s="188" t="s">
        <v>252</v>
      </c>
      <c r="D79" s="188" t="s">
        <v>354</v>
      </c>
      <c r="E79" s="152">
        <f t="shared" si="9"/>
        <v>43.333333333333336</v>
      </c>
      <c r="F79" s="193">
        <v>13</v>
      </c>
      <c r="G79" s="193">
        <v>0</v>
      </c>
      <c r="H79" s="188" t="s">
        <v>2594</v>
      </c>
      <c r="I79" s="194">
        <f>IF('[1]Overall Finish'!F86="","",H79+'[1]Overall Finish'!F86)</f>
        <v>2.2226851851851852E-2</v>
      </c>
      <c r="J79" s="194">
        <f>IF('[1]Overall Finish'!G86="","",I79+'[1]Overall Finish'!G86)</f>
        <v>3.3938657407407403E-2</v>
      </c>
      <c r="K79" s="194">
        <f>IF('[1]Overall Finish'!H86="","",J79+'[1]Overall Finish'!H86)</f>
        <v>4.5978009259259253E-2</v>
      </c>
      <c r="L79" s="194">
        <f>IF('[1]Overall Finish'!I86="","",K79+'[1]Overall Finish'!I86)</f>
        <v>5.8660879629629625E-2</v>
      </c>
      <c r="M79" s="194">
        <f>IF('[1]Overall Finish'!J86="","",L79+'[1]Overall Finish'!J86)</f>
        <v>7.1534722222222222E-2</v>
      </c>
      <c r="N79" s="194">
        <f>IF('[1]Overall Finish'!K86="","",M79+'[1]Overall Finish'!K86)</f>
        <v>8.4592592592592594E-2</v>
      </c>
      <c r="O79" s="194">
        <f>IF('[1]Overall Finish'!L86="","",N79+'[1]Overall Finish'!L86)</f>
        <v>9.8688657407407412E-2</v>
      </c>
      <c r="P79" s="194">
        <f>IF('[1]Overall Finish'!M86="","",O79+'[1]Overall Finish'!M86)</f>
        <v>0.11382754629629629</v>
      </c>
      <c r="Q79" s="194">
        <f>IF('[1]Overall Finish'!N86="","",P79+'[1]Overall Finish'!N86)</f>
        <v>0.12870138888888888</v>
      </c>
      <c r="R79" s="194">
        <f>IF('[1]Overall Finish'!O86="","",Q79+'[1]Overall Finish'!O86)</f>
        <v>0.14509143518518516</v>
      </c>
      <c r="S79" s="194">
        <f>IF('[1]Overall Finish'!P86="","",R79+'[1]Overall Finish'!P86)</f>
        <v>0.16090162037037034</v>
      </c>
      <c r="T79" s="194">
        <f>IF('[1]Overall Finish'!Q86="","",S79+'[1]Overall Finish'!Q86)</f>
        <v>0.1789884259259259</v>
      </c>
      <c r="U79" s="194" t="str">
        <f>IF('[1]Overall Finish'!R86="","",T79+'[1]Overall Finish'!R86)</f>
        <v/>
      </c>
      <c r="V79" s="149" t="str">
        <f>IF('[1]Overall Finish'!S86="","",U79+'[1]Overall Finish'!S86)</f>
        <v/>
      </c>
      <c r="W79" s="194" t="str">
        <f>IF('[1]Overall Finish'!T86="","",V79+'[1]Overall Finish'!T86)</f>
        <v/>
      </c>
      <c r="X79" s="194" t="str">
        <f>IF('[1]Overall Finish'!U86="","",W79+'[1]Overall Finish'!U86)</f>
        <v/>
      </c>
      <c r="Y79" s="194" t="str">
        <f>IF('[1]Overall Finish'!V86="","",X79+'[1]Overall Finish'!V86)</f>
        <v/>
      </c>
      <c r="Z79" s="194" t="str">
        <f>IF('[1]Overall Finish'!W86="","",Y79+'[1]Overall Finish'!W86)</f>
        <v/>
      </c>
      <c r="AA79" s="194" t="str">
        <f>IF('[1]Overall Finish'!X86="","",Z79+'[1]Overall Finish'!X86)</f>
        <v/>
      </c>
      <c r="AB79" s="194" t="str">
        <f>IF('[1]Overall Finish'!Y86="","",AA79+'[1]Overall Finish'!Y86)</f>
        <v/>
      </c>
      <c r="AC79" s="194" t="str">
        <f>IF('[1]Overall Finish'!Z86="","",AB79+'[1]Overall Finish'!Z86)</f>
        <v/>
      </c>
      <c r="AD79" s="194" t="str">
        <f>IF('[1]Overall Finish'!AA86="","",AC79+'[1]Overall Finish'!AA86)</f>
        <v/>
      </c>
      <c r="AE79" s="194" t="str">
        <f>IF('[1]Overall Finish'!AB86="","",AD79+'[1]Overall Finish'!AB86)</f>
        <v/>
      </c>
      <c r="AF79" s="194" t="str">
        <f>IF('[1]Overall Finish'!AC86="","",AE79+'[1]Overall Finish'!AC86)</f>
        <v/>
      </c>
      <c r="AG79" s="194" t="str">
        <f>IF('[1]Overall Finish'!AD86="","",AF79+'[1]Overall Finish'!AD86)</f>
        <v/>
      </c>
      <c r="AH79" s="194" t="str">
        <f>IF('[1]Overall Finish'!AE86="","",AG79+'[1]Overall Finish'!AE86)</f>
        <v/>
      </c>
      <c r="AI79" s="194" t="str">
        <f>IF('[1]Overall Finish'!AF86="","",AH79+'[1]Overall Finish'!AF86)</f>
        <v/>
      </c>
      <c r="AJ79" s="194" t="str">
        <f>IF('[1]Overall Finish'!AG86="","",AI79+'[1]Overall Finish'!AG86)</f>
        <v/>
      </c>
      <c r="AK79" s="149" t="str">
        <f>IF('[1]Overall Finish'!AH86="","",AJ79+'[1]Overall Finish'!AH86)</f>
        <v/>
      </c>
      <c r="AL79" s="194" t="str">
        <f>IF('[1]Overall Finish'!AI86="","",AK79+'[1]Overall Finish'!AI86)</f>
        <v/>
      </c>
      <c r="AM79" s="194" t="str">
        <f>IF('[1]Overall Finish'!AJ86="","",AL79+'[1]Overall Finish'!AJ86)</f>
        <v/>
      </c>
      <c r="AN79" s="194" t="str">
        <f>IF('[1]Overall Finish'!AK86="","",AM79+'[1]Overall Finish'!AK86)</f>
        <v/>
      </c>
      <c r="AO79" s="194" t="str">
        <f>IF('[1]Overall Finish'!AL86="","",AN79+'[1]Overall Finish'!AL86)</f>
        <v/>
      </c>
      <c r="AP79" s="194" t="str">
        <f>IF('[1]Overall Finish'!AM86="","",AO79+'[1]Overall Finish'!AM86)</f>
        <v/>
      </c>
      <c r="AQ79" s="194" t="str">
        <f>IF('[1]Overall Finish'!AN86="","",AP79+'[1]Overall Finish'!AN86)</f>
        <v/>
      </c>
      <c r="AR79" s="194" t="str">
        <f>IF('[1]Overall Finish'!AO86="","",AQ79+'[1]Overall Finish'!AO86)</f>
        <v/>
      </c>
      <c r="AS79" s="194" t="str">
        <f>IF('[1]Overall Finish'!AP86="","",AR79+'[1]Overall Finish'!AP86)</f>
        <v/>
      </c>
      <c r="AT79" s="194" t="str">
        <f>IF('[1]Overall Finish'!AQ86="","",AS79+'[1]Overall Finish'!AQ86)</f>
        <v/>
      </c>
      <c r="AU79" s="194" t="str">
        <f>IF('[1]Overall Finish'!AR86="","",AT79+'[1]Overall Finish'!AR86)</f>
        <v/>
      </c>
      <c r="AV79" s="194" t="str">
        <f>IF('[1]Overall Finish'!AS86="","",AU79+'[1]Overall Finish'!AS86)</f>
        <v/>
      </c>
      <c r="AW79" s="194" t="str">
        <f>IF('[1]Overall Finish'!AT86="","",AV79+'[1]Overall Finish'!AT86)</f>
        <v/>
      </c>
      <c r="AX79" s="154">
        <f t="shared" si="7"/>
        <v>42</v>
      </c>
      <c r="AY79" s="154">
        <v>13</v>
      </c>
      <c r="AZ79" s="158">
        <f t="shared" si="8"/>
        <v>43.333333333333336</v>
      </c>
      <c r="BA79" s="154"/>
      <c r="BB79" s="154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54"/>
      <c r="BO79" s="154"/>
      <c r="BP79" s="190">
        <f t="shared" si="10"/>
        <v>43.333333333333336</v>
      </c>
    </row>
    <row r="80" spans="1:72" x14ac:dyDescent="0.25">
      <c r="A80" s="188">
        <v>51</v>
      </c>
      <c r="B80" s="193">
        <v>90</v>
      </c>
      <c r="C80" s="188" t="s">
        <v>303</v>
      </c>
      <c r="D80" s="188" t="s">
        <v>302</v>
      </c>
      <c r="E80" s="152">
        <f t="shared" si="9"/>
        <v>41.66666</v>
      </c>
      <c r="F80" s="193">
        <v>12</v>
      </c>
      <c r="G80" s="193">
        <v>1.66666</v>
      </c>
      <c r="H80" s="188" t="s">
        <v>2602</v>
      </c>
      <c r="I80" s="194">
        <f>IF('[1]Overall Finish'!F52="","",H80+'[1]Overall Finish'!F52)</f>
        <v>3.5497685185185188E-2</v>
      </c>
      <c r="J80" s="194">
        <f>IF('[1]Overall Finish'!G52="","",I80+'[1]Overall Finish'!G52)</f>
        <v>5.4392361111111114E-2</v>
      </c>
      <c r="K80" s="194">
        <f>IF('[1]Overall Finish'!H52="","",J80+'[1]Overall Finish'!H52)</f>
        <v>7.2315972222222219E-2</v>
      </c>
      <c r="L80" s="194">
        <f>IF('[1]Overall Finish'!I52="","",K80+'[1]Overall Finish'!I52)</f>
        <v>9.1365740740740733E-2</v>
      </c>
      <c r="M80" s="194">
        <f>IF('[1]Overall Finish'!J52="","",L80+'[1]Overall Finish'!J52)</f>
        <v>0.11121527777777777</v>
      </c>
      <c r="N80" s="194">
        <f>IF('[1]Overall Finish'!K52="","",M80+'[1]Overall Finish'!K52)</f>
        <v>0.13113425925925926</v>
      </c>
      <c r="O80" s="194">
        <f>IF('[1]Overall Finish'!L52="","",N80+'[1]Overall Finish'!L52)</f>
        <v>0.15188310185185186</v>
      </c>
      <c r="P80" s="194">
        <f>IF('[1]Overall Finish'!M52="","",O80+'[1]Overall Finish'!M52)</f>
        <v>0.17251157407407408</v>
      </c>
      <c r="Q80" s="194">
        <f>IF('[1]Overall Finish'!N52="","",P80+'[1]Overall Finish'!N52)</f>
        <v>0.19333333333333333</v>
      </c>
      <c r="R80" s="194">
        <f>IF('[1]Overall Finish'!O52="","",Q80+'[1]Overall Finish'!O52)</f>
        <v>0.21514814814814814</v>
      </c>
      <c r="S80" s="194">
        <f>IF('[1]Overall Finish'!P52="","",R80+'[1]Overall Finish'!P52)</f>
        <v>0.23771643518518518</v>
      </c>
      <c r="T80" s="194">
        <f>IF('[1]Overall Finish'!Q52="","",S80+'[1]Overall Finish'!Q52)</f>
        <v>0.26013657407407409</v>
      </c>
      <c r="U80" s="194">
        <f>IF('[1]Overall Finish'!R52="","",T80+'[1]Overall Finish'!R52)</f>
        <v>0.28190972222222221</v>
      </c>
      <c r="V80" s="149">
        <f>IF('[1]Overall Finish'!S52="","",U80+'[1]Overall Finish'!S52)</f>
        <v>0.30323263888888885</v>
      </c>
      <c r="W80" s="194">
        <f>IF('[1]Overall Finish'!T52="","",V80+'[1]Overall Finish'!T52)</f>
        <v>0.32550231481481479</v>
      </c>
      <c r="X80" s="194">
        <f>IF('[1]Overall Finish'!U52="","",W80+'[1]Overall Finish'!U52)</f>
        <v>0.34792824074074069</v>
      </c>
      <c r="Y80" s="194">
        <f>IF('[1]Overall Finish'!V52="","",X80+'[1]Overall Finish'!V52)</f>
        <v>0.36922685185185178</v>
      </c>
      <c r="Z80" s="194">
        <f>IF('[1]Overall Finish'!W52="","",Y80+'[1]Overall Finish'!W52)</f>
        <v>0.38939467592592586</v>
      </c>
      <c r="AA80" s="194">
        <f>IF('[1]Overall Finish'!X52="","",Z80+'[1]Overall Finish'!X52)</f>
        <v>0.40891087962962958</v>
      </c>
      <c r="AB80" s="194">
        <f>IF('[1]Overall Finish'!Y52="","",AA80+'[1]Overall Finish'!Y52)</f>
        <v>0.42822222222222217</v>
      </c>
      <c r="AC80" s="194">
        <f>IF('[1]Overall Finish'!Z52="","",AB80+'[1]Overall Finish'!Z52)</f>
        <v>0.44802546296296292</v>
      </c>
      <c r="AD80" s="194">
        <f>IF('[1]Overall Finish'!AA52="","",AC80+'[1]Overall Finish'!AA52)</f>
        <v>0.46854166666666663</v>
      </c>
      <c r="AE80" s="194">
        <f>IF('[1]Overall Finish'!AB52="","",AD80+'[1]Overall Finish'!AB52)</f>
        <v>0.47390277777777773</v>
      </c>
      <c r="AF80" s="194" t="str">
        <f>IF('[1]Overall Finish'!AC52="","",AE80+'[1]Overall Finish'!AC52)</f>
        <v/>
      </c>
      <c r="AG80" s="194" t="str">
        <f>IF('[1]Overall Finish'!AD52="","",AF80+'[1]Overall Finish'!AD52)</f>
        <v/>
      </c>
      <c r="AH80" s="194" t="str">
        <f>IF('[1]Overall Finish'!AE52="","",AG80+'[1]Overall Finish'!AE52)</f>
        <v/>
      </c>
      <c r="AI80" s="194" t="str">
        <f>IF('[1]Overall Finish'!AF52="","",AH80+'[1]Overall Finish'!AF52)</f>
        <v/>
      </c>
      <c r="AJ80" s="194" t="str">
        <f>IF('[1]Overall Finish'!AG52="","",AI80+'[1]Overall Finish'!AG52)</f>
        <v/>
      </c>
      <c r="AK80" s="149" t="str">
        <f>IF('[1]Overall Finish'!AH52="","",AJ80+'[1]Overall Finish'!AH52)</f>
        <v/>
      </c>
      <c r="AL80" s="194" t="str">
        <f>IF('[1]Overall Finish'!AI52="","",AK80+'[1]Overall Finish'!AI52)</f>
        <v/>
      </c>
      <c r="AM80" s="194" t="str">
        <f>IF('[1]Overall Finish'!AJ52="","",AL80+'[1]Overall Finish'!AJ52)</f>
        <v/>
      </c>
      <c r="AN80" s="194" t="str">
        <f>IF('[1]Overall Finish'!AK52="","",AM80+'[1]Overall Finish'!AK52)</f>
        <v/>
      </c>
      <c r="AO80" s="194" t="str">
        <f>IF('[1]Overall Finish'!AL52="","",AN80+'[1]Overall Finish'!AL52)</f>
        <v/>
      </c>
      <c r="AP80" s="194" t="str">
        <f>IF('[1]Overall Finish'!AM52="","",AO80+'[1]Overall Finish'!AM52)</f>
        <v/>
      </c>
      <c r="AQ80" s="194" t="str">
        <f>IF('[1]Overall Finish'!AN52="","",AP80+'[1]Overall Finish'!AN52)</f>
        <v/>
      </c>
      <c r="AR80" s="194" t="str">
        <f>IF('[1]Overall Finish'!AO52="","",AQ80+'[1]Overall Finish'!AO52)</f>
        <v/>
      </c>
      <c r="AS80" s="194" t="str">
        <f>IF('[1]Overall Finish'!AP52="","",AR80+'[1]Overall Finish'!AP52)</f>
        <v/>
      </c>
      <c r="AT80" s="194" t="str">
        <f>IF('[1]Overall Finish'!AQ52="","",AS80+'[1]Overall Finish'!AQ52)</f>
        <v/>
      </c>
      <c r="AU80" s="194" t="str">
        <f>IF('[1]Overall Finish'!AR52="","",AT80+'[1]Overall Finish'!AR52)</f>
        <v/>
      </c>
      <c r="AV80" s="194" t="str">
        <f>IF('[1]Overall Finish'!AS52="","",AU80+'[1]Overall Finish'!AS52)</f>
        <v/>
      </c>
      <c r="AW80" s="194" t="str">
        <f>IF('[1]Overall Finish'!AT52="","",AV80+'[1]Overall Finish'!AT52)</f>
        <v/>
      </c>
      <c r="AX80" s="154">
        <f t="shared" si="7"/>
        <v>42</v>
      </c>
      <c r="AY80" s="154">
        <v>24</v>
      </c>
      <c r="AZ80" s="158">
        <f t="shared" si="8"/>
        <v>80</v>
      </c>
      <c r="BA80" s="154"/>
      <c r="BB80" s="195">
        <f>AE80+BC80</f>
        <v>0.47934837962962956</v>
      </c>
      <c r="BC80" s="181" t="s">
        <v>2625</v>
      </c>
      <c r="BD80" s="181" t="s">
        <v>2626</v>
      </c>
      <c r="BE80" s="181" t="s">
        <v>2627</v>
      </c>
      <c r="BF80" s="181" t="s">
        <v>2628</v>
      </c>
      <c r="BG80" s="181"/>
      <c r="BH80" s="181"/>
      <c r="BI80" s="181"/>
      <c r="BJ80" s="188"/>
      <c r="BK80" s="188"/>
      <c r="BL80" s="188"/>
      <c r="BM80" s="188"/>
      <c r="BN80" s="154">
        <f>COUNTA(BC80:BM80)</f>
        <v>4</v>
      </c>
      <c r="BO80" s="154">
        <v>4</v>
      </c>
      <c r="BP80" s="190">
        <f t="shared" si="10"/>
        <v>84</v>
      </c>
    </row>
    <row r="81" spans="1:69" x14ac:dyDescent="0.25">
      <c r="A81" s="188">
        <v>78</v>
      </c>
      <c r="B81" s="193">
        <v>91</v>
      </c>
      <c r="C81" s="188" t="s">
        <v>348</v>
      </c>
      <c r="D81" s="188" t="s">
        <v>347</v>
      </c>
      <c r="E81" s="152">
        <f t="shared" si="9"/>
        <v>49.499996666666661</v>
      </c>
      <c r="F81" s="193">
        <v>14</v>
      </c>
      <c r="G81" s="193">
        <v>2.8333300000000001</v>
      </c>
      <c r="H81" s="188" t="s">
        <v>2629</v>
      </c>
      <c r="I81" s="194">
        <f>IF('[1]Overall Finish'!F79="","",H81+'[1]Overall Finish'!F79)</f>
        <v>2.6723379629629628E-2</v>
      </c>
      <c r="J81" s="194">
        <f>IF('[1]Overall Finish'!G79="","",I81+'[1]Overall Finish'!G79)</f>
        <v>3.9934027777777777E-2</v>
      </c>
      <c r="K81" s="194">
        <f>IF('[1]Overall Finish'!H79="","",J81+'[1]Overall Finish'!H79)</f>
        <v>5.3412037037037036E-2</v>
      </c>
      <c r="L81" s="194">
        <f>IF('[1]Overall Finish'!I79="","",K81+'[1]Overall Finish'!I79)</f>
        <v>6.6993055555555556E-2</v>
      </c>
      <c r="M81" s="194">
        <f>IF('[1]Overall Finish'!J79="","",L81+'[1]Overall Finish'!J79)</f>
        <v>8.1887731481481485E-2</v>
      </c>
      <c r="N81" s="194">
        <f>IF('[1]Overall Finish'!K79="","",M81+'[1]Overall Finish'!K79)</f>
        <v>9.6399305555555564E-2</v>
      </c>
      <c r="O81" s="194">
        <f>IF('[1]Overall Finish'!L79="","",N81+'[1]Overall Finish'!L79)</f>
        <v>0.11191435185185186</v>
      </c>
      <c r="P81" s="194">
        <f>IF('[1]Overall Finish'!M79="","",O81+'[1]Overall Finish'!M79)</f>
        <v>0.12632754629629631</v>
      </c>
      <c r="Q81" s="194">
        <f>IF('[1]Overall Finish'!N79="","",P81+'[1]Overall Finish'!N79)</f>
        <v>0.14440740740740743</v>
      </c>
      <c r="R81" s="194">
        <f>IF('[1]Overall Finish'!O79="","",Q81+'[1]Overall Finish'!O79)</f>
        <v>0.16321527777777781</v>
      </c>
      <c r="S81" s="194">
        <f>IF('[1]Overall Finish'!P79="","",R81+'[1]Overall Finish'!P79)</f>
        <v>0.18374537037037039</v>
      </c>
      <c r="T81" s="194">
        <f>IF('[1]Overall Finish'!Q79="","",S81+'[1]Overall Finish'!Q79)</f>
        <v>0.20350347222222226</v>
      </c>
      <c r="U81" s="194">
        <f>IF('[1]Overall Finish'!R79="","",T81+'[1]Overall Finish'!R79)</f>
        <v>0.22473495370370375</v>
      </c>
      <c r="V81" s="149">
        <f>IF('[1]Overall Finish'!S79="","",U81+'[1]Overall Finish'!S79)</f>
        <v>0.25287500000000007</v>
      </c>
      <c r="W81" s="194" t="str">
        <f>IF('[1]Overall Finish'!T79="","",V81+'[1]Overall Finish'!T79)</f>
        <v/>
      </c>
      <c r="X81" s="194" t="str">
        <f>IF('[1]Overall Finish'!U79="","",W81+'[1]Overall Finish'!U79)</f>
        <v/>
      </c>
      <c r="Y81" s="194" t="str">
        <f>IF('[1]Overall Finish'!V79="","",X81+'[1]Overall Finish'!V79)</f>
        <v/>
      </c>
      <c r="Z81" s="194" t="str">
        <f>IF('[1]Overall Finish'!W79="","",Y81+'[1]Overall Finish'!W79)</f>
        <v/>
      </c>
      <c r="AA81" s="194" t="str">
        <f>IF('[1]Overall Finish'!X79="","",Z81+'[1]Overall Finish'!X79)</f>
        <v/>
      </c>
      <c r="AB81" s="194" t="str">
        <f>IF('[1]Overall Finish'!Y79="","",AA81+'[1]Overall Finish'!Y79)</f>
        <v/>
      </c>
      <c r="AC81" s="194" t="str">
        <f>IF('[1]Overall Finish'!Z79="","",AB81+'[1]Overall Finish'!Z79)</f>
        <v/>
      </c>
      <c r="AD81" s="194" t="str">
        <f>IF('[1]Overall Finish'!AA79="","",AC81+'[1]Overall Finish'!AA79)</f>
        <v/>
      </c>
      <c r="AE81" s="194" t="str">
        <f>IF('[1]Overall Finish'!AB79="","",AD81+'[1]Overall Finish'!AB79)</f>
        <v/>
      </c>
      <c r="AF81" s="194" t="str">
        <f>IF('[1]Overall Finish'!AC79="","",AE81+'[1]Overall Finish'!AC79)</f>
        <v/>
      </c>
      <c r="AG81" s="194" t="str">
        <f>IF('[1]Overall Finish'!AD79="","",AF81+'[1]Overall Finish'!AD79)</f>
        <v/>
      </c>
      <c r="AH81" s="194" t="str">
        <f>IF('[1]Overall Finish'!AE79="","",AG81+'[1]Overall Finish'!AE79)</f>
        <v/>
      </c>
      <c r="AI81" s="194" t="str">
        <f>IF('[1]Overall Finish'!AF79="","",AH81+'[1]Overall Finish'!AF79)</f>
        <v/>
      </c>
      <c r="AJ81" s="194" t="str">
        <f>IF('[1]Overall Finish'!AG79="","",AI81+'[1]Overall Finish'!AG79)</f>
        <v/>
      </c>
      <c r="AK81" s="149" t="str">
        <f>IF('[1]Overall Finish'!AH79="","",AJ81+'[1]Overall Finish'!AH79)</f>
        <v/>
      </c>
      <c r="AL81" s="194" t="str">
        <f>IF('[1]Overall Finish'!AI79="","",AK81+'[1]Overall Finish'!AI79)</f>
        <v/>
      </c>
      <c r="AM81" s="194" t="str">
        <f>IF('[1]Overall Finish'!AJ79="","",AL81+'[1]Overall Finish'!AJ79)</f>
        <v/>
      </c>
      <c r="AN81" s="194" t="str">
        <f>IF('[1]Overall Finish'!AK79="","",AM81+'[1]Overall Finish'!AK79)</f>
        <v/>
      </c>
      <c r="AO81" s="194" t="str">
        <f>IF('[1]Overall Finish'!AL79="","",AN81+'[1]Overall Finish'!AL79)</f>
        <v/>
      </c>
      <c r="AP81" s="194" t="str">
        <f>IF('[1]Overall Finish'!AM79="","",AO81+'[1]Overall Finish'!AM79)</f>
        <v/>
      </c>
      <c r="AQ81" s="194" t="str">
        <f>IF('[1]Overall Finish'!AN79="","",AP81+'[1]Overall Finish'!AN79)</f>
        <v/>
      </c>
      <c r="AR81" s="194" t="str">
        <f>IF('[1]Overall Finish'!AO79="","",AQ81+'[1]Overall Finish'!AO79)</f>
        <v/>
      </c>
      <c r="AS81" s="194" t="str">
        <f>IF('[1]Overall Finish'!AP79="","",AR81+'[1]Overall Finish'!AP79)</f>
        <v/>
      </c>
      <c r="AT81" s="194" t="str">
        <f>IF('[1]Overall Finish'!AQ79="","",AS81+'[1]Overall Finish'!AQ79)</f>
        <v/>
      </c>
      <c r="AU81" s="194" t="str">
        <f>IF('[1]Overall Finish'!AR79="","",AT81+'[1]Overall Finish'!AR79)</f>
        <v/>
      </c>
      <c r="AV81" s="194" t="str">
        <f>IF('[1]Overall Finish'!AS79="","",AU81+'[1]Overall Finish'!AS79)</f>
        <v/>
      </c>
      <c r="AW81" s="194" t="str">
        <f>IF('[1]Overall Finish'!AT79="","",AV81+'[1]Overall Finish'!AT79)</f>
        <v/>
      </c>
      <c r="AX81" s="154">
        <f t="shared" si="7"/>
        <v>42</v>
      </c>
      <c r="AY81" s="154">
        <v>15</v>
      </c>
      <c r="AZ81" s="158">
        <f t="shared" si="8"/>
        <v>50</v>
      </c>
      <c r="BA81" s="154"/>
      <c r="BB81" s="154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54"/>
      <c r="BO81" s="154"/>
      <c r="BP81" s="190">
        <f t="shared" si="10"/>
        <v>50</v>
      </c>
    </row>
    <row r="82" spans="1:69" ht="27.75" customHeight="1" x14ac:dyDescent="0.25">
      <c r="A82" s="188">
        <v>1</v>
      </c>
      <c r="B82" s="193">
        <v>115</v>
      </c>
      <c r="C82" s="188" t="s">
        <v>2640</v>
      </c>
      <c r="D82" s="188" t="s">
        <v>92</v>
      </c>
      <c r="E82" s="193"/>
      <c r="F82" s="193"/>
      <c r="G82" s="193"/>
      <c r="H82" s="175" t="s">
        <v>2830</v>
      </c>
      <c r="I82" s="194">
        <f>IF('[1]Overall Finish'!F2="","",H82+'[1]Overall Finish'!F2)</f>
        <v>2.0829861111111111E-2</v>
      </c>
      <c r="J82" s="194">
        <f>IF('[1]Overall Finish'!G2="","",I82+'[1]Overall Finish'!G2)</f>
        <v>3.1097222222222221E-2</v>
      </c>
      <c r="K82" s="194">
        <f>IF('[1]Overall Finish'!H2="","",J82+'[1]Overall Finish'!H2)</f>
        <v>4.1416666666666664E-2</v>
      </c>
      <c r="L82" s="194">
        <f>IF('[1]Overall Finish'!I2="","",K82+'[1]Overall Finish'!I2)</f>
        <v>5.1457175925925927E-2</v>
      </c>
      <c r="M82" s="194">
        <f>IF('[1]Overall Finish'!J2="","",L82+'[1]Overall Finish'!J2)</f>
        <v>6.2113425925925926E-2</v>
      </c>
      <c r="N82" s="194">
        <f>IF('[1]Overall Finish'!K2="","",M82+'[1]Overall Finish'!K2)</f>
        <v>7.3045138888888889E-2</v>
      </c>
      <c r="O82" s="194">
        <f>IF('[1]Overall Finish'!L2="","",N82+'[1]Overall Finish'!L2)</f>
        <v>8.4064814814814814E-2</v>
      </c>
      <c r="P82" s="194">
        <f>IF('[1]Overall Finish'!M2="","",O82+'[1]Overall Finish'!M2)</f>
        <v>9.2809027777777775E-2</v>
      </c>
      <c r="Q82" s="194">
        <f>IF('[1]Overall Finish'!N2="","",P82+'[1]Overall Finish'!N2)</f>
        <v>0.10148263888888889</v>
      </c>
      <c r="R82" s="194">
        <f>IF('[1]Overall Finish'!O2="","",Q82+'[1]Overall Finish'!O2)</f>
        <v>0.11043402777777778</v>
      </c>
      <c r="S82" s="194">
        <f>IF('[1]Overall Finish'!P2="","",R82+'[1]Overall Finish'!P2)</f>
        <v>0.11951504629629629</v>
      </c>
      <c r="T82" s="194">
        <f>IF('[1]Overall Finish'!Q2="","",S82+'[1]Overall Finish'!Q2)</f>
        <v>0.12861574074074072</v>
      </c>
      <c r="U82" s="194">
        <f>IF('[1]Overall Finish'!R2="","",T82+'[1]Overall Finish'!R2)</f>
        <v>0.13895370370370369</v>
      </c>
      <c r="V82" s="149">
        <f>IF('[1]Overall Finish'!S2="","",U82+'[1]Overall Finish'!S2)</f>
        <v>0.14957638888888888</v>
      </c>
      <c r="W82" s="194">
        <f>IF('[1]Overall Finish'!T2="","",V82+'[1]Overall Finish'!T2)</f>
        <v>0.16071643518518519</v>
      </c>
      <c r="X82" s="194">
        <f>IF('[1]Overall Finish'!U2="","",W82+'[1]Overall Finish'!U2)</f>
        <v>0.17196412037037037</v>
      </c>
      <c r="Y82" s="194">
        <f>IF('[1]Overall Finish'!V2="","",X82+'[1]Overall Finish'!V2)</f>
        <v>0.18182175925925925</v>
      </c>
      <c r="Z82" s="194">
        <f>IF('[1]Overall Finish'!W2="","",Y82+'[1]Overall Finish'!W2)</f>
        <v>0.19169328703703703</v>
      </c>
      <c r="AA82" s="194">
        <f>IF('[1]Overall Finish'!X2="","",Z82+'[1]Overall Finish'!X2)</f>
        <v>0.20147453703703702</v>
      </c>
      <c r="AB82" s="194">
        <f>IF('[1]Overall Finish'!Y2="","",AA82+'[1]Overall Finish'!Y2)</f>
        <v>0.21132870370370369</v>
      </c>
      <c r="AC82" s="194">
        <f>IF('[1]Overall Finish'!Z2="","",AB82+'[1]Overall Finish'!Z2)</f>
        <v>0.2226886574074074</v>
      </c>
      <c r="AD82" s="194">
        <f>IF('[1]Overall Finish'!AA2="","",AC82+'[1]Overall Finish'!AA2)</f>
        <v>0.23472222222222222</v>
      </c>
      <c r="AE82" s="194">
        <f>IF('[1]Overall Finish'!AB2="","",AD82+'[1]Overall Finish'!AB2)</f>
        <v>0.24683449074074074</v>
      </c>
      <c r="AF82" s="194">
        <f>IF('[1]Overall Finish'!AC2="","",AE82+'[1]Overall Finish'!AC2)</f>
        <v>0.25884143518518515</v>
      </c>
      <c r="AG82" s="194">
        <f>IF('[1]Overall Finish'!AD2="","",AF82+'[1]Overall Finish'!AD2)</f>
        <v>0.26876041666666661</v>
      </c>
      <c r="AH82" s="194">
        <f>IF('[1]Overall Finish'!AE2="","",AG82+'[1]Overall Finish'!AE2)</f>
        <v>0.27836921296296291</v>
      </c>
      <c r="AI82" s="194">
        <f>IF('[1]Overall Finish'!AF2="","",AH82+'[1]Overall Finish'!AF2)</f>
        <v>0.28791087962962958</v>
      </c>
      <c r="AJ82" s="194">
        <f>IF('[1]Overall Finish'!AG2="","",AI82+'[1]Overall Finish'!AG2)</f>
        <v>0.29761458333333329</v>
      </c>
      <c r="AK82" s="149">
        <f>IF('[1]Overall Finish'!AH2="","",AJ82+'[1]Overall Finish'!AH2)</f>
        <v>0.30967245370370367</v>
      </c>
      <c r="AL82" s="194">
        <f>IF('[1]Overall Finish'!AI2="","",AK82+'[1]Overall Finish'!AI2)</f>
        <v>0.3219143518518518</v>
      </c>
      <c r="AM82" s="194">
        <f>IF('[1]Overall Finish'!AJ2="","",AL82+'[1]Overall Finish'!AJ2)</f>
        <v>0.33448263888888885</v>
      </c>
      <c r="AN82" s="194">
        <f>IF('[1]Overall Finish'!AK2="","",AM82+'[1]Overall Finish'!AK2)</f>
        <v>0.34577083333333331</v>
      </c>
      <c r="AO82" s="194">
        <f>IF('[1]Overall Finish'!AL2="","",AN82+'[1]Overall Finish'!AL2)</f>
        <v>0.35674999999999996</v>
      </c>
      <c r="AP82" s="194">
        <f>IF('[1]Overall Finish'!AM2="","",AO82+'[1]Overall Finish'!AM2)</f>
        <v>0.36834837962962957</v>
      </c>
      <c r="AQ82" s="194">
        <f>IF('[1]Overall Finish'!AN2="","",AP82+'[1]Overall Finish'!AN2)</f>
        <v>0.38028124999999996</v>
      </c>
      <c r="AR82" s="194">
        <f>IF('[1]Overall Finish'!AO2="","",AQ82+'[1]Overall Finish'!AO2)</f>
        <v>0.39202314814814809</v>
      </c>
      <c r="AS82" s="194">
        <f>IF('[1]Overall Finish'!AP2="","",AR82+'[1]Overall Finish'!AP2)</f>
        <v>0.4033969907407407</v>
      </c>
      <c r="AT82" s="194">
        <f>IF('[1]Overall Finish'!AQ2="","",AS82+'[1]Overall Finish'!AQ2)</f>
        <v>0.41567245370370365</v>
      </c>
      <c r="AU82" s="194">
        <f>IF('[1]Overall Finish'!AR2="","",AT82+'[1]Overall Finish'!AR2)</f>
        <v>0.42834606481481474</v>
      </c>
      <c r="AV82" s="194">
        <f>IF('[1]Overall Finish'!AS2="","",AU82+'[1]Overall Finish'!AS2)</f>
        <v>0.44313773148148139</v>
      </c>
      <c r="AW82" s="194">
        <f>IF('[1]Overall Finish'!AT2="","",AV82+'[1]Overall Finish'!AT2)</f>
        <v>0.45849421296296289</v>
      </c>
      <c r="AX82" s="154">
        <f t="shared" si="7"/>
        <v>42</v>
      </c>
      <c r="AY82" s="154">
        <v>42</v>
      </c>
      <c r="AZ82" s="158">
        <f t="shared" si="8"/>
        <v>140</v>
      </c>
      <c r="BA82" s="154"/>
      <c r="BB82" s="154"/>
      <c r="BC82" s="181" t="s">
        <v>2868</v>
      </c>
      <c r="BD82" s="181" t="s">
        <v>2869</v>
      </c>
      <c r="BE82" s="181" t="s">
        <v>2870</v>
      </c>
      <c r="BF82" s="181" t="s">
        <v>1884</v>
      </c>
      <c r="BG82" s="181" t="s">
        <v>1884</v>
      </c>
      <c r="BH82" s="181" t="s">
        <v>1884</v>
      </c>
      <c r="BI82" s="181" t="s">
        <v>1884</v>
      </c>
      <c r="BJ82" s="181" t="s">
        <v>2871</v>
      </c>
      <c r="BK82" s="181" t="s">
        <v>2872</v>
      </c>
      <c r="BL82" s="181" t="s">
        <v>2873</v>
      </c>
      <c r="BM82" s="181" t="s">
        <v>2874</v>
      </c>
      <c r="BN82" s="154">
        <f t="shared" ref="BN82:BN88" si="12">COUNTA(BC82:BM82)</f>
        <v>11</v>
      </c>
      <c r="BO82" s="154">
        <v>11</v>
      </c>
      <c r="BP82" s="190">
        <f t="shared" si="10"/>
        <v>151</v>
      </c>
    </row>
    <row r="83" spans="1:69" x14ac:dyDescent="0.25">
      <c r="A83" s="188">
        <v>4</v>
      </c>
      <c r="B83" s="193">
        <v>109</v>
      </c>
      <c r="C83" s="188" t="s">
        <v>2640</v>
      </c>
      <c r="D83" s="188" t="s">
        <v>90</v>
      </c>
      <c r="E83" s="193"/>
      <c r="F83" s="193"/>
      <c r="G83" s="193"/>
      <c r="H83" s="175" t="s">
        <v>2751</v>
      </c>
      <c r="I83" s="194">
        <f>IF('[1]Overall Finish'!F5="","",H83+'[1]Overall Finish'!F5)</f>
        <v>2.0806712962962964E-2</v>
      </c>
      <c r="J83" s="194">
        <f>IF('[1]Overall Finish'!G5="","",I83+'[1]Overall Finish'!G5)</f>
        <v>3.1085648148148147E-2</v>
      </c>
      <c r="K83" s="194">
        <f>IF('[1]Overall Finish'!H5="","",J83+'[1]Overall Finish'!H5)</f>
        <v>4.1391203703703701E-2</v>
      </c>
      <c r="L83" s="194">
        <f>IF('[1]Overall Finish'!I5="","",K83+'[1]Overall Finish'!I5)</f>
        <v>5.1241898148148148E-2</v>
      </c>
      <c r="M83" s="194">
        <f>IF('[1]Overall Finish'!J5="","",L83+'[1]Overall Finish'!J5)</f>
        <v>6.1130787037037039E-2</v>
      </c>
      <c r="N83" s="194">
        <f>IF('[1]Overall Finish'!K5="","",M83+'[1]Overall Finish'!K5)</f>
        <v>7.1190972222222218E-2</v>
      </c>
      <c r="O83" s="194">
        <f>IF('[1]Overall Finish'!L5="","",N83+'[1]Overall Finish'!L5)</f>
        <v>8.1215277777777775E-2</v>
      </c>
      <c r="P83" s="194">
        <f>IF('[1]Overall Finish'!M5="","",O83+'[1]Overall Finish'!M5)</f>
        <v>9.0703703703703703E-2</v>
      </c>
      <c r="Q83" s="194">
        <f>IF('[1]Overall Finish'!N5="","",P83+'[1]Overall Finish'!N5)</f>
        <v>0.10043981481481482</v>
      </c>
      <c r="R83" s="194">
        <f>IF('[1]Overall Finish'!O5="","",Q83+'[1]Overall Finish'!O5)</f>
        <v>0.11043402777777778</v>
      </c>
      <c r="S83" s="194">
        <f>IF('[1]Overall Finish'!P5="","",R83+'[1]Overall Finish'!P5)</f>
        <v>0.12083796296296297</v>
      </c>
      <c r="T83" s="194">
        <f>IF('[1]Overall Finish'!Q5="","",S83+'[1]Overall Finish'!Q5)</f>
        <v>0.13133680555555555</v>
      </c>
      <c r="U83" s="194">
        <f>IF('[1]Overall Finish'!R5="","",T83+'[1]Overall Finish'!R5)</f>
        <v>0.14046296296296296</v>
      </c>
      <c r="V83" s="149">
        <f>IF('[1]Overall Finish'!S5="","",U83+'[1]Overall Finish'!S5)</f>
        <v>0.14966319444444443</v>
      </c>
      <c r="W83" s="194">
        <f>IF('[1]Overall Finish'!T5="","",V83+'[1]Overall Finish'!T5)</f>
        <v>0.15941550925925924</v>
      </c>
      <c r="X83" s="194">
        <f>IF('[1]Overall Finish'!U5="","",W83+'[1]Overall Finish'!U5)</f>
        <v>0.16979166666666665</v>
      </c>
      <c r="Y83" s="194">
        <f>IF('[1]Overall Finish'!V5="","",X83+'[1]Overall Finish'!V5)</f>
        <v>0.18048379629629627</v>
      </c>
      <c r="Z83" s="194">
        <f>IF('[1]Overall Finish'!W5="","",Y83+'[1]Overall Finish'!W5)</f>
        <v>0.19075925925925924</v>
      </c>
      <c r="AA83" s="194">
        <f>IF('[1]Overall Finish'!X5="","",Z83+'[1]Overall Finish'!X5)</f>
        <v>0.20179166666666665</v>
      </c>
      <c r="AB83" s="194">
        <f>IF('[1]Overall Finish'!Y5="","",AA83+'[1]Overall Finish'!Y5)</f>
        <v>0.21386342592592592</v>
      </c>
      <c r="AC83" s="194">
        <f>IF('[1]Overall Finish'!Z5="","",AB83+'[1]Overall Finish'!Z5)</f>
        <v>0.22597569444444443</v>
      </c>
      <c r="AD83" s="194">
        <f>IF('[1]Overall Finish'!AA5="","",AC83+'[1]Overall Finish'!AA5)</f>
        <v>0.23756018518518518</v>
      </c>
      <c r="AE83" s="194">
        <f>IF('[1]Overall Finish'!AB5="","",AD83+'[1]Overall Finish'!AB5)</f>
        <v>0.24838773148148147</v>
      </c>
      <c r="AF83" s="194">
        <f>IF('[1]Overall Finish'!AC5="","",AE83+'[1]Overall Finish'!AC5)</f>
        <v>0.25920601851851849</v>
      </c>
      <c r="AG83" s="194">
        <f>IF('[1]Overall Finish'!AD5="","",AF83+'[1]Overall Finish'!AD5)</f>
        <v>0.26991782407407405</v>
      </c>
      <c r="AH83" s="194">
        <f>IF('[1]Overall Finish'!AE5="","",AG83+'[1]Overall Finish'!AE5)</f>
        <v>0.28547916666666667</v>
      </c>
      <c r="AI83" s="194">
        <f>IF('[1]Overall Finish'!AF5="","",AH83+'[1]Overall Finish'!AF5)</f>
        <v>0.29875694444444445</v>
      </c>
      <c r="AJ83" s="194">
        <f>IF('[1]Overall Finish'!AG5="","",AI83+'[1]Overall Finish'!AG5)</f>
        <v>0.31290277777777781</v>
      </c>
      <c r="AK83" s="149">
        <f>IF('[1]Overall Finish'!AH5="","",AJ83+'[1]Overall Finish'!AH5)</f>
        <v>0.35856712962962967</v>
      </c>
      <c r="AL83" s="194">
        <f>IF('[1]Overall Finish'!AI5="","",AK83+'[1]Overall Finish'!AI5)</f>
        <v>0.36912384259259262</v>
      </c>
      <c r="AM83" s="194">
        <f>IF('[1]Overall Finish'!AJ5="","",AL83+'[1]Overall Finish'!AJ5)</f>
        <v>0.37911805555555561</v>
      </c>
      <c r="AN83" s="194">
        <f>IF('[1]Overall Finish'!AK5="","",AM83+'[1]Overall Finish'!AK5)</f>
        <v>0.38981250000000006</v>
      </c>
      <c r="AO83" s="194">
        <f>IF('[1]Overall Finish'!AL5="","",AN83+'[1]Overall Finish'!AL5)</f>
        <v>0.40071875000000007</v>
      </c>
      <c r="AP83" s="194">
        <f>IF('[1]Overall Finish'!AM5="","",AO83+'[1]Overall Finish'!AM5)</f>
        <v>0.41226504629629634</v>
      </c>
      <c r="AQ83" s="194">
        <f>IF('[1]Overall Finish'!AN5="","",AP83+'[1]Overall Finish'!AN5)</f>
        <v>0.45863310185185191</v>
      </c>
      <c r="AR83" s="194">
        <f>IF('[1]Overall Finish'!AO5="","",AQ83+'[1]Overall Finish'!AO5)</f>
        <v>0.46820486111111115</v>
      </c>
      <c r="AS83" s="194" t="str">
        <f>IF('[1]Overall Finish'!AP5="","",AR83+'[1]Overall Finish'!AP5)</f>
        <v/>
      </c>
      <c r="AT83" s="194" t="str">
        <f>IF('[1]Overall Finish'!AQ5="","",AS83+'[1]Overall Finish'!AQ5)</f>
        <v/>
      </c>
      <c r="AU83" s="194" t="str">
        <f>IF('[1]Overall Finish'!AR5="","",AT83+'[1]Overall Finish'!AR5)</f>
        <v/>
      </c>
      <c r="AV83" s="194" t="str">
        <f>IF('[1]Overall Finish'!AS5="","",AU83+'[1]Overall Finish'!AS5)</f>
        <v/>
      </c>
      <c r="AW83" s="194" t="str">
        <f>IF('[1]Overall Finish'!AT5="","",AV83+'[1]Overall Finish'!AT5)</f>
        <v/>
      </c>
      <c r="AX83" s="154">
        <f t="shared" si="7"/>
        <v>42</v>
      </c>
      <c r="AY83" s="154">
        <v>37</v>
      </c>
      <c r="AZ83" s="158">
        <f t="shared" si="8"/>
        <v>123.33333333333333</v>
      </c>
      <c r="BA83" s="154"/>
      <c r="BB83" s="154"/>
      <c r="BC83" s="181" t="s">
        <v>2784</v>
      </c>
      <c r="BD83" s="181" t="s">
        <v>2785</v>
      </c>
      <c r="BE83" s="181" t="s">
        <v>2786</v>
      </c>
      <c r="BF83" s="181" t="s">
        <v>2787</v>
      </c>
      <c r="BG83" s="181" t="s">
        <v>2788</v>
      </c>
      <c r="BH83" s="181" t="s">
        <v>2789</v>
      </c>
      <c r="BI83" s="181" t="s">
        <v>2790</v>
      </c>
      <c r="BJ83" s="181" t="s">
        <v>2791</v>
      </c>
      <c r="BK83" s="181" t="s">
        <v>2792</v>
      </c>
      <c r="BL83" s="181"/>
      <c r="BM83" s="188"/>
      <c r="BN83" s="154">
        <f t="shared" si="12"/>
        <v>9</v>
      </c>
      <c r="BO83" s="154">
        <v>9</v>
      </c>
      <c r="BP83" s="190">
        <f t="shared" si="10"/>
        <v>132.33333333333331</v>
      </c>
    </row>
    <row r="84" spans="1:69" x14ac:dyDescent="0.25">
      <c r="A84" s="188">
        <v>7</v>
      </c>
      <c r="B84" s="193">
        <v>111</v>
      </c>
      <c r="C84" s="188" t="s">
        <v>2640</v>
      </c>
      <c r="D84" s="188" t="s">
        <v>91</v>
      </c>
      <c r="E84" s="193"/>
      <c r="F84" s="193"/>
      <c r="G84" s="193"/>
      <c r="H84" s="175" t="s">
        <v>748</v>
      </c>
      <c r="I84" s="194">
        <f>IF('[1]Overall Finish'!F8="","",H84+'[1]Overall Finish'!F8)</f>
        <v>2.6157407407407407E-2</v>
      </c>
      <c r="J84" s="194">
        <f>IF('[1]Overall Finish'!G8="","",I84+'[1]Overall Finish'!G8)</f>
        <v>3.938310185185185E-2</v>
      </c>
      <c r="K84" s="194">
        <f>IF('[1]Overall Finish'!H8="","",J84+'[1]Overall Finish'!H8)</f>
        <v>5.237384259259259E-2</v>
      </c>
      <c r="L84" s="194">
        <f>IF('[1]Overall Finish'!I8="","",K84+'[1]Overall Finish'!I8)</f>
        <v>6.5664351851851849E-2</v>
      </c>
      <c r="M84" s="194">
        <f>IF('[1]Overall Finish'!J8="","",L84+'[1]Overall Finish'!J8)</f>
        <v>7.8932870370370362E-2</v>
      </c>
      <c r="N84" s="194">
        <f>IF('[1]Overall Finish'!K8="","",M84+'[1]Overall Finish'!K8)</f>
        <v>9.2063657407407407E-2</v>
      </c>
      <c r="O84" s="194">
        <f>IF('[1]Overall Finish'!L8="","",N84+'[1]Overall Finish'!L8)</f>
        <v>0.10479513888888889</v>
      </c>
      <c r="P84" s="194">
        <f>IF('[1]Overall Finish'!M8="","",O84+'[1]Overall Finish'!M8)</f>
        <v>0.11785879629629629</v>
      </c>
      <c r="Q84" s="194">
        <f>IF('[1]Overall Finish'!N8="","",P84+'[1]Overall Finish'!N8)</f>
        <v>0.13076041666666666</v>
      </c>
      <c r="R84" s="194">
        <f>IF('[1]Overall Finish'!O8="","",Q84+'[1]Overall Finish'!O8)</f>
        <v>0.14393634259259258</v>
      </c>
      <c r="S84" s="194">
        <f>IF('[1]Overall Finish'!P8="","",R84+'[1]Overall Finish'!P8)</f>
        <v>0.15697800925925925</v>
      </c>
      <c r="T84" s="194">
        <f>IF('[1]Overall Finish'!Q8="","",S84+'[1]Overall Finish'!Q8)</f>
        <v>0.17004629629629631</v>
      </c>
      <c r="U84" s="194">
        <f>IF('[1]Overall Finish'!R8="","",T84+'[1]Overall Finish'!R8)</f>
        <v>0.18353125000000001</v>
      </c>
      <c r="V84" s="149">
        <f>IF('[1]Overall Finish'!S8="","",U84+'[1]Overall Finish'!S8)</f>
        <v>0.19850694444444444</v>
      </c>
      <c r="W84" s="194">
        <f>IF('[1]Overall Finish'!T8="","",V84+'[1]Overall Finish'!T8)</f>
        <v>0.21359375</v>
      </c>
      <c r="X84" s="194">
        <f>IF('[1]Overall Finish'!U8="","",W84+'[1]Overall Finish'!U8)</f>
        <v>0.22690972222222222</v>
      </c>
      <c r="Y84" s="194">
        <f>IF('[1]Overall Finish'!V8="","",X84+'[1]Overall Finish'!V8)</f>
        <v>0.23999074074074073</v>
      </c>
      <c r="Z84" s="194">
        <f>IF('[1]Overall Finish'!W8="","",Y84+'[1]Overall Finish'!W8)</f>
        <v>0.25301967592592589</v>
      </c>
      <c r="AA84" s="194">
        <f>IF('[1]Overall Finish'!X8="","",Z84+'[1]Overall Finish'!X8)</f>
        <v>0.26793055555555551</v>
      </c>
      <c r="AB84" s="194">
        <f>IF('[1]Overall Finish'!Y8="","",AA84+'[1]Overall Finish'!Y8)</f>
        <v>0.28229513888888885</v>
      </c>
      <c r="AC84" s="194">
        <f>IF('[1]Overall Finish'!Z8="","",AB84+'[1]Overall Finish'!Z8)</f>
        <v>0.29683680555555553</v>
      </c>
      <c r="AD84" s="194">
        <f>IF('[1]Overall Finish'!AA8="","",AC84+'[1]Overall Finish'!AA8)</f>
        <v>0.31009490740740736</v>
      </c>
      <c r="AE84" s="194">
        <f>IF('[1]Overall Finish'!AB8="","",AD84+'[1]Overall Finish'!AB8)</f>
        <v>0.32319560185185181</v>
      </c>
      <c r="AF84" s="194">
        <f>IF('[1]Overall Finish'!AC8="","",AE84+'[1]Overall Finish'!AC8)</f>
        <v>0.33612384259259254</v>
      </c>
      <c r="AG84" s="194">
        <f>IF('[1]Overall Finish'!AD8="","",AF84+'[1]Overall Finish'!AD8)</f>
        <v>0.35066782407407404</v>
      </c>
      <c r="AH84" s="194">
        <f>IF('[1]Overall Finish'!AE8="","",AG84+'[1]Overall Finish'!AE8)</f>
        <v>0.36532870370370368</v>
      </c>
      <c r="AI84" s="194">
        <f>IF('[1]Overall Finish'!AF8="","",AH84+'[1]Overall Finish'!AF8)</f>
        <v>0.37992361111111111</v>
      </c>
      <c r="AJ84" s="194">
        <f>IF('[1]Overall Finish'!AG8="","",AI84+'[1]Overall Finish'!AG8)</f>
        <v>0.39349537037037036</v>
      </c>
      <c r="AK84" s="149">
        <f>IF('[1]Overall Finish'!AH8="","",AJ84+'[1]Overall Finish'!AH8)</f>
        <v>0.40665393518518517</v>
      </c>
      <c r="AL84" s="194">
        <f>IF('[1]Overall Finish'!AI8="","",AK84+'[1]Overall Finish'!AI8)</f>
        <v>0.41974652777777777</v>
      </c>
      <c r="AM84" s="194">
        <f>IF('[1]Overall Finish'!AJ8="","",AL84+'[1]Overall Finish'!AJ8)</f>
        <v>0.43302777777777779</v>
      </c>
      <c r="AN84" s="194">
        <f>IF('[1]Overall Finish'!AK8="","",AM84+'[1]Overall Finish'!AK8)</f>
        <v>0.44660532407407411</v>
      </c>
      <c r="AO84" s="194">
        <f>IF('[1]Overall Finish'!AL8="","",AN84+'[1]Overall Finish'!AL8)</f>
        <v>0.45986458333333335</v>
      </c>
      <c r="AP84" s="194" t="str">
        <f>IF('[1]Overall Finish'!AM8="","",AO84+'[1]Overall Finish'!AM8)</f>
        <v/>
      </c>
      <c r="AQ84" s="194" t="str">
        <f>IF('[1]Overall Finish'!AN8="","",AP84+'[1]Overall Finish'!AN8)</f>
        <v/>
      </c>
      <c r="AR84" s="194" t="str">
        <f>IF('[1]Overall Finish'!AO8="","",AQ84+'[1]Overall Finish'!AO8)</f>
        <v/>
      </c>
      <c r="AS84" s="194" t="str">
        <f>IF('[1]Overall Finish'!AP8="","",AR84+'[1]Overall Finish'!AP8)</f>
        <v/>
      </c>
      <c r="AT84" s="194" t="str">
        <f>IF('[1]Overall Finish'!AQ8="","",AS84+'[1]Overall Finish'!AQ8)</f>
        <v/>
      </c>
      <c r="AU84" s="194" t="str">
        <f>IF('[1]Overall Finish'!AR8="","",AT84+'[1]Overall Finish'!AR8)</f>
        <v/>
      </c>
      <c r="AV84" s="194" t="str">
        <f>IF('[1]Overall Finish'!AS8="","",AU84+'[1]Overall Finish'!AS8)</f>
        <v/>
      </c>
      <c r="AW84" s="194" t="str">
        <f>IF('[1]Overall Finish'!AT8="","",AV84+'[1]Overall Finish'!AT8)</f>
        <v/>
      </c>
      <c r="AX84" s="154">
        <f t="shared" si="7"/>
        <v>42</v>
      </c>
      <c r="AY84" s="154">
        <v>34</v>
      </c>
      <c r="AZ84" s="158">
        <f t="shared" si="8"/>
        <v>113.33333333333333</v>
      </c>
      <c r="BA84" s="154"/>
      <c r="BB84" s="154"/>
      <c r="BC84" s="181" t="s">
        <v>2821</v>
      </c>
      <c r="BD84" s="181" t="s">
        <v>2822</v>
      </c>
      <c r="BE84" s="181" t="s">
        <v>2823</v>
      </c>
      <c r="BF84" s="181" t="s">
        <v>2224</v>
      </c>
      <c r="BG84" s="181" t="s">
        <v>2824</v>
      </c>
      <c r="BH84" s="181" t="s">
        <v>2825</v>
      </c>
      <c r="BI84" s="181" t="s">
        <v>2826</v>
      </c>
      <c r="BJ84" s="181" t="s">
        <v>2827</v>
      </c>
      <c r="BK84" s="181" t="s">
        <v>2828</v>
      </c>
      <c r="BL84" s="181" t="s">
        <v>2829</v>
      </c>
      <c r="BM84" s="188"/>
      <c r="BN84" s="154">
        <f t="shared" si="12"/>
        <v>10</v>
      </c>
      <c r="BO84" s="154">
        <v>10</v>
      </c>
      <c r="BP84" s="190">
        <f t="shared" si="10"/>
        <v>123.33333333333333</v>
      </c>
    </row>
    <row r="85" spans="1:69" ht="26.25" customHeight="1" x14ac:dyDescent="0.25">
      <c r="A85" s="188">
        <v>10</v>
      </c>
      <c r="B85" s="193">
        <v>105</v>
      </c>
      <c r="C85" s="188" t="s">
        <v>2640</v>
      </c>
      <c r="D85" s="188" t="s">
        <v>88</v>
      </c>
      <c r="E85" s="193"/>
      <c r="F85" s="193"/>
      <c r="G85" s="193"/>
      <c r="H85" s="175" t="s">
        <v>2687</v>
      </c>
      <c r="I85" s="194">
        <f>IF('[1]Overall Finish'!F11="","",H85+'[1]Overall Finish'!F11)</f>
        <v>3.0208333333333337E-2</v>
      </c>
      <c r="J85" s="194">
        <f>IF('[1]Overall Finish'!G11="","",I85+'[1]Overall Finish'!G11)</f>
        <v>4.5491898148148149E-2</v>
      </c>
      <c r="K85" s="194">
        <f>IF('[1]Overall Finish'!H11="","",J85+'[1]Overall Finish'!H11)</f>
        <v>5.7346064814814815E-2</v>
      </c>
      <c r="L85" s="194">
        <f>IF('[1]Overall Finish'!I11="","",K85+'[1]Overall Finish'!I11)</f>
        <v>6.8824074074074079E-2</v>
      </c>
      <c r="M85" s="194">
        <f>IF('[1]Overall Finish'!J11="","",L85+'[1]Overall Finish'!J11)</f>
        <v>8.0195601851851858E-2</v>
      </c>
      <c r="N85" s="194">
        <f>IF('[1]Overall Finish'!K11="","",M85+'[1]Overall Finish'!K11)</f>
        <v>9.1518518518518527E-2</v>
      </c>
      <c r="O85" s="194">
        <f>IF('[1]Overall Finish'!L11="","",N85+'[1]Overall Finish'!L11)</f>
        <v>0.10779513888888889</v>
      </c>
      <c r="P85" s="194">
        <f>IF('[1]Overall Finish'!M11="","",O85+'[1]Overall Finish'!M11)</f>
        <v>0.12441898148148148</v>
      </c>
      <c r="Q85" s="194">
        <f>IF('[1]Overall Finish'!N11="","",P85+'[1]Overall Finish'!N11)</f>
        <v>0.13587384259259258</v>
      </c>
      <c r="R85" s="194">
        <f>IF('[1]Overall Finish'!O11="","",Q85+'[1]Overall Finish'!O11)</f>
        <v>0.1473321759259259</v>
      </c>
      <c r="S85" s="194">
        <f>IF('[1]Overall Finish'!P11="","",R85+'[1]Overall Finish'!P11)</f>
        <v>0.15895254629629627</v>
      </c>
      <c r="T85" s="194">
        <f>IF('[1]Overall Finish'!Q11="","",S85+'[1]Overall Finish'!Q11)</f>
        <v>0.17037037037037034</v>
      </c>
      <c r="U85" s="194">
        <f>IF('[1]Overall Finish'!R11="","",T85+'[1]Overall Finish'!R11)</f>
        <v>0.18788078703703701</v>
      </c>
      <c r="V85" s="149">
        <f>IF('[1]Overall Finish'!S11="","",U85+'[1]Overall Finish'!S11)</f>
        <v>0.20613194444444441</v>
      </c>
      <c r="W85" s="194">
        <f>IF('[1]Overall Finish'!T11="","",V85+'[1]Overall Finish'!T11)</f>
        <v>0.22447222222222218</v>
      </c>
      <c r="X85" s="194">
        <f>IF('[1]Overall Finish'!U11="","",W85+'[1]Overall Finish'!U11)</f>
        <v>0.23627083333333329</v>
      </c>
      <c r="Y85" s="194">
        <f>IF('[1]Overall Finish'!V11="","",X85+'[1]Overall Finish'!V11)</f>
        <v>0.24792245370370367</v>
      </c>
      <c r="Z85" s="194">
        <f>IF('[1]Overall Finish'!W11="","",Y85+'[1]Overall Finish'!W11)</f>
        <v>0.25979629629629625</v>
      </c>
      <c r="AA85" s="194">
        <f>IF('[1]Overall Finish'!X11="","",Z85+'[1]Overall Finish'!X11)</f>
        <v>0.27198958333333328</v>
      </c>
      <c r="AB85" s="194">
        <f>IF('[1]Overall Finish'!Y11="","",AA85+'[1]Overall Finish'!Y11)</f>
        <v>0.28429166666666661</v>
      </c>
      <c r="AC85" s="194">
        <f>IF('[1]Overall Finish'!Z11="","",AB85+'[1]Overall Finish'!Z11)</f>
        <v>0.30181018518518515</v>
      </c>
      <c r="AD85" s="194">
        <f>IF('[1]Overall Finish'!AA11="","",AC85+'[1]Overall Finish'!AA11)</f>
        <v>0.32049652777777776</v>
      </c>
      <c r="AE85" s="194">
        <f>IF('[1]Overall Finish'!AB11="","",AD85+'[1]Overall Finish'!AB11)</f>
        <v>0.33489120370370368</v>
      </c>
      <c r="AF85" s="194">
        <f>IF('[1]Overall Finish'!AC11="","",AE85+'[1]Overall Finish'!AC11)</f>
        <v>0.34968518518518515</v>
      </c>
      <c r="AG85" s="194">
        <f>IF('[1]Overall Finish'!AD11="","",AF85+'[1]Overall Finish'!AD11)</f>
        <v>0.36375347222222221</v>
      </c>
      <c r="AH85" s="194">
        <f>IF('[1]Overall Finish'!AE11="","",AG85+'[1]Overall Finish'!AE11)</f>
        <v>0.38001041666666663</v>
      </c>
      <c r="AI85" s="194">
        <f>IF('[1]Overall Finish'!AF11="","",AH85+'[1]Overall Finish'!AF11)</f>
        <v>0.39637499999999998</v>
      </c>
      <c r="AJ85" s="194">
        <f>IF('[1]Overall Finish'!AG11="","",AI85+'[1]Overall Finish'!AG11)</f>
        <v>0.40922800925925923</v>
      </c>
      <c r="AK85" s="149">
        <f>IF('[1]Overall Finish'!AH11="","",AJ85+'[1]Overall Finish'!AH11)</f>
        <v>0.42247222222222219</v>
      </c>
      <c r="AL85" s="194">
        <f>IF('[1]Overall Finish'!AI11="","",AK85+'[1]Overall Finish'!AI11)</f>
        <v>0.43565393518518514</v>
      </c>
      <c r="AM85" s="194">
        <f>IF('[1]Overall Finish'!AJ11="","",AL85+'[1]Overall Finish'!AJ11)</f>
        <v>0.45075810185185178</v>
      </c>
      <c r="AN85" s="194">
        <f>IF('[1]Overall Finish'!AK11="","",AM85+'[1]Overall Finish'!AK11)</f>
        <v>0.46782870370370361</v>
      </c>
      <c r="AO85" s="194" t="str">
        <f>IF('[1]Overall Finish'!AL11="","",AN85+'[1]Overall Finish'!AL11)</f>
        <v/>
      </c>
      <c r="AP85" s="194" t="str">
        <f>IF('[1]Overall Finish'!AM11="","",AO85+'[1]Overall Finish'!AM11)</f>
        <v/>
      </c>
      <c r="AQ85" s="194" t="str">
        <f>IF('[1]Overall Finish'!AN11="","",AP85+'[1]Overall Finish'!AN11)</f>
        <v/>
      </c>
      <c r="AR85" s="194" t="str">
        <f>IF('[1]Overall Finish'!AO11="","",AQ85+'[1]Overall Finish'!AO11)</f>
        <v/>
      </c>
      <c r="AS85" s="194" t="str">
        <f>IF('[1]Overall Finish'!AP11="","",AR85+'[1]Overall Finish'!AP11)</f>
        <v/>
      </c>
      <c r="AT85" s="194" t="str">
        <f>IF('[1]Overall Finish'!AQ11="","",AS85+'[1]Overall Finish'!AQ11)</f>
        <v/>
      </c>
      <c r="AU85" s="194" t="str">
        <f>IF('[1]Overall Finish'!AR11="","",AT85+'[1]Overall Finish'!AR11)</f>
        <v/>
      </c>
      <c r="AV85" s="194" t="str">
        <f>IF('[1]Overall Finish'!AS11="","",AU85+'[1]Overall Finish'!AS11)</f>
        <v/>
      </c>
      <c r="AW85" s="194" t="str">
        <f>IF('[1]Overall Finish'!AT11="","",AV85+'[1]Overall Finish'!AT11)</f>
        <v/>
      </c>
      <c r="AX85" s="154">
        <f t="shared" si="7"/>
        <v>42</v>
      </c>
      <c r="AY85" s="154">
        <v>33</v>
      </c>
      <c r="AZ85" s="158">
        <f t="shared" si="8"/>
        <v>110</v>
      </c>
      <c r="BA85" s="154"/>
      <c r="BB85" s="188"/>
      <c r="BC85" s="188" t="s">
        <v>2717</v>
      </c>
      <c r="BD85" s="181" t="s">
        <v>2718</v>
      </c>
      <c r="BE85" s="181" t="s">
        <v>2719</v>
      </c>
      <c r="BF85" s="181" t="s">
        <v>2720</v>
      </c>
      <c r="BG85" s="181" t="s">
        <v>2721</v>
      </c>
      <c r="BH85" s="181" t="s">
        <v>2722</v>
      </c>
      <c r="BI85" s="181" t="s">
        <v>2723</v>
      </c>
      <c r="BJ85" s="181" t="s">
        <v>2724</v>
      </c>
      <c r="BK85" s="188"/>
      <c r="BL85" s="188"/>
      <c r="BM85" s="188"/>
      <c r="BN85" s="154">
        <f t="shared" si="12"/>
        <v>8</v>
      </c>
      <c r="BO85" s="154">
        <v>8</v>
      </c>
      <c r="BP85" s="190">
        <f t="shared" si="10"/>
        <v>118</v>
      </c>
    </row>
    <row r="86" spans="1:69" x14ac:dyDescent="0.25">
      <c r="A86" s="188">
        <v>14</v>
      </c>
      <c r="B86" s="193">
        <v>107</v>
      </c>
      <c r="C86" s="188" t="s">
        <v>2640</v>
      </c>
      <c r="D86" s="188" t="s">
        <v>89</v>
      </c>
      <c r="E86" s="193"/>
      <c r="F86" s="193"/>
      <c r="G86" s="193"/>
      <c r="H86" s="175" t="s">
        <v>2725</v>
      </c>
      <c r="I86" s="194">
        <f>IF('[1]Overall Finish'!F15="","",H86+'[1]Overall Finish'!F15)</f>
        <v>2.6173611111111109E-2</v>
      </c>
      <c r="J86" s="194">
        <f>IF('[1]Overall Finish'!G15="","",I86+'[1]Overall Finish'!G15)</f>
        <v>3.9358796296296295E-2</v>
      </c>
      <c r="K86" s="194">
        <f>IF('[1]Overall Finish'!H15="","",J86+'[1]Overall Finish'!H15)</f>
        <v>5.2368055555555557E-2</v>
      </c>
      <c r="L86" s="194">
        <f>IF('[1]Overall Finish'!I15="","",K86+'[1]Overall Finish'!I15)</f>
        <v>6.6267361111111117E-2</v>
      </c>
      <c r="M86" s="194">
        <f>IF('[1]Overall Finish'!J15="","",L86+'[1]Overall Finish'!J15)</f>
        <v>7.9899305555555564E-2</v>
      </c>
      <c r="N86" s="194">
        <f>IF('[1]Overall Finish'!K15="","",M86+'[1]Overall Finish'!K15)</f>
        <v>9.3584490740740753E-2</v>
      </c>
      <c r="O86" s="194">
        <f>IF('[1]Overall Finish'!L15="","",N86+'[1]Overall Finish'!L15)</f>
        <v>0.1073113425925926</v>
      </c>
      <c r="P86" s="194">
        <f>IF('[1]Overall Finish'!M15="","",O86+'[1]Overall Finish'!M15)</f>
        <v>0.12172685185185186</v>
      </c>
      <c r="Q86" s="194">
        <f>IF('[1]Overall Finish'!N15="","",P86+'[1]Overall Finish'!N15)</f>
        <v>0.13656712962962964</v>
      </c>
      <c r="R86" s="194">
        <f>IF('[1]Overall Finish'!O15="","",Q86+'[1]Overall Finish'!O15)</f>
        <v>0.1504675925925926</v>
      </c>
      <c r="S86" s="194">
        <f>IF('[1]Overall Finish'!P15="","",R86+'[1]Overall Finish'!P15)</f>
        <v>0.16419097222222223</v>
      </c>
      <c r="T86" s="194">
        <f>IF('[1]Overall Finish'!Q15="","",S86+'[1]Overall Finish'!Q15)</f>
        <v>0.17821412037037038</v>
      </c>
      <c r="U86" s="194">
        <f>IF('[1]Overall Finish'!R15="","",T86+'[1]Overall Finish'!R15)</f>
        <v>0.19220254629629629</v>
      </c>
      <c r="V86" s="149">
        <f>IF('[1]Overall Finish'!S15="","",U86+'[1]Overall Finish'!S15)</f>
        <v>0.20935069444444443</v>
      </c>
      <c r="W86" s="194">
        <f>IF('[1]Overall Finish'!T15="","",V86+'[1]Overall Finish'!T15)</f>
        <v>0.2240787037037037</v>
      </c>
      <c r="X86" s="194">
        <f>IF('[1]Overall Finish'!U15="","",W86+'[1]Overall Finish'!U15)</f>
        <v>0.23907870370370371</v>
      </c>
      <c r="Y86" s="194">
        <f>IF('[1]Overall Finish'!V15="","",X86+'[1]Overall Finish'!V15)</f>
        <v>0.25391319444444443</v>
      </c>
      <c r="Z86" s="194">
        <f>IF('[1]Overall Finish'!W15="","",Y86+'[1]Overall Finish'!W15)</f>
        <v>0.27031018518518518</v>
      </c>
      <c r="AA86" s="194">
        <f>IF('[1]Overall Finish'!X15="","",Z86+'[1]Overall Finish'!X15)</f>
        <v>0.28816782407407404</v>
      </c>
      <c r="AB86" s="194">
        <f>IF('[1]Overall Finish'!Y15="","",AA86+'[1]Overall Finish'!Y15)</f>
        <v>0.30676041666666665</v>
      </c>
      <c r="AC86" s="194">
        <f>IF('[1]Overall Finish'!Z15="","",AB86+'[1]Overall Finish'!Z15)</f>
        <v>0.32151388888888888</v>
      </c>
      <c r="AD86" s="194">
        <f>IF('[1]Overall Finish'!AA15="","",AC86+'[1]Overall Finish'!AA15)</f>
        <v>0.33603356481481478</v>
      </c>
      <c r="AE86" s="194">
        <f>IF('[1]Overall Finish'!AB15="","",AD86+'[1]Overall Finish'!AB15)</f>
        <v>0.35410879629629627</v>
      </c>
      <c r="AF86" s="194">
        <f>IF('[1]Overall Finish'!AC15="","",AE86+'[1]Overall Finish'!AC15)</f>
        <v>0.37518749999999995</v>
      </c>
      <c r="AG86" s="194">
        <f>IF('[1]Overall Finish'!AD15="","",AF86+'[1]Overall Finish'!AD15)</f>
        <v>0.39009027777777772</v>
      </c>
      <c r="AH86" s="194">
        <f>IF('[1]Overall Finish'!AE15="","",AG86+'[1]Overall Finish'!AE15)</f>
        <v>0.40435416666666663</v>
      </c>
      <c r="AI86" s="194">
        <f>IF('[1]Overall Finish'!AF15="","",AH86+'[1]Overall Finish'!AF15)</f>
        <v>0.41860648148148144</v>
      </c>
      <c r="AJ86" s="194">
        <f>IF('[1]Overall Finish'!AG15="","",AI86+'[1]Overall Finish'!AG15)</f>
        <v>0.43798958333333327</v>
      </c>
      <c r="AK86" s="149">
        <f>IF('[1]Overall Finish'!AH15="","",AJ86+'[1]Overall Finish'!AH15)</f>
        <v>0.45876851851851846</v>
      </c>
      <c r="AL86" s="194" t="str">
        <f>IF('[1]Overall Finish'!AI15="","",AK86+'[1]Overall Finish'!AI15)</f>
        <v/>
      </c>
      <c r="AM86" s="194" t="str">
        <f>IF('[1]Overall Finish'!AJ15="","",AL86+'[1]Overall Finish'!AJ15)</f>
        <v/>
      </c>
      <c r="AN86" s="194" t="str">
        <f>IF('[1]Overall Finish'!AK15="","",AM86+'[1]Overall Finish'!AK15)</f>
        <v/>
      </c>
      <c r="AO86" s="194" t="str">
        <f>IF('[1]Overall Finish'!AL15="","",AN86+'[1]Overall Finish'!AL15)</f>
        <v/>
      </c>
      <c r="AP86" s="194" t="str">
        <f>IF('[1]Overall Finish'!AM15="","",AO86+'[1]Overall Finish'!AM15)</f>
        <v/>
      </c>
      <c r="AQ86" s="194" t="str">
        <f>IF('[1]Overall Finish'!AN15="","",AP86+'[1]Overall Finish'!AN15)</f>
        <v/>
      </c>
      <c r="AR86" s="194" t="str">
        <f>IF('[1]Overall Finish'!AO15="","",AQ86+'[1]Overall Finish'!AO15)</f>
        <v/>
      </c>
      <c r="AS86" s="194" t="str">
        <f>IF('[1]Overall Finish'!AP15="","",AR86+'[1]Overall Finish'!AP15)</f>
        <v/>
      </c>
      <c r="AT86" s="194" t="str">
        <f>IF('[1]Overall Finish'!AQ15="","",AS86+'[1]Overall Finish'!AQ15)</f>
        <v/>
      </c>
      <c r="AU86" s="194" t="str">
        <f>IF('[1]Overall Finish'!AR15="","",AT86+'[1]Overall Finish'!AR15)</f>
        <v/>
      </c>
      <c r="AV86" s="194" t="str">
        <f>IF('[1]Overall Finish'!AS15="","",AU86+'[1]Overall Finish'!AS15)</f>
        <v/>
      </c>
      <c r="AW86" s="194" t="str">
        <f>IF('[1]Overall Finish'!AT15="","",AV86+'[1]Overall Finish'!AT15)</f>
        <v/>
      </c>
      <c r="AX86" s="154">
        <f t="shared" si="7"/>
        <v>42</v>
      </c>
      <c r="AY86" s="154">
        <v>30</v>
      </c>
      <c r="AZ86" s="158">
        <f t="shared" si="8"/>
        <v>100</v>
      </c>
      <c r="BA86" s="154"/>
      <c r="BB86" s="154"/>
      <c r="BC86" s="181" t="s">
        <v>2748</v>
      </c>
      <c r="BD86" s="181" t="s">
        <v>862</v>
      </c>
      <c r="BE86" s="181" t="s">
        <v>2749</v>
      </c>
      <c r="BF86" s="181" t="s">
        <v>2750</v>
      </c>
      <c r="BG86" s="181" t="s">
        <v>2155</v>
      </c>
      <c r="BH86" s="173">
        <v>4.3148148148148147E-3</v>
      </c>
      <c r="BI86" s="173">
        <v>4.5231481481481485E-3</v>
      </c>
      <c r="BJ86" s="173">
        <v>4.5115740740740741E-3</v>
      </c>
      <c r="BK86" s="173">
        <v>4.4074074074074076E-3</v>
      </c>
      <c r="BL86" s="188"/>
      <c r="BM86" s="188"/>
      <c r="BN86" s="154">
        <f t="shared" si="12"/>
        <v>9</v>
      </c>
      <c r="BO86" s="154">
        <v>9</v>
      </c>
      <c r="BP86" s="190">
        <f t="shared" si="10"/>
        <v>109</v>
      </c>
    </row>
    <row r="87" spans="1:69" x14ac:dyDescent="0.25">
      <c r="A87" s="188">
        <v>19</v>
      </c>
      <c r="B87" s="193">
        <v>117</v>
      </c>
      <c r="C87" s="188" t="s">
        <v>2640</v>
      </c>
      <c r="D87" s="188" t="s">
        <v>93</v>
      </c>
      <c r="E87" s="193"/>
      <c r="F87" s="193"/>
      <c r="G87" s="193"/>
      <c r="H87" s="175" t="s">
        <v>2875</v>
      </c>
      <c r="I87" s="194">
        <f>IF('[1]Overall Finish'!F20="","",H87+'[1]Overall Finish'!F20)</f>
        <v>2.7787037037037034E-2</v>
      </c>
      <c r="J87" s="194">
        <f>IF('[1]Overall Finish'!G20="","",I87+'[1]Overall Finish'!G20)</f>
        <v>4.2649305555555551E-2</v>
      </c>
      <c r="K87" s="194">
        <f>IF('[1]Overall Finish'!H20="","",J87+'[1]Overall Finish'!H20)</f>
        <v>5.7851851851851849E-2</v>
      </c>
      <c r="L87" s="194">
        <f>IF('[1]Overall Finish'!I20="","",K87+'[1]Overall Finish'!I20)</f>
        <v>7.8135416666666666E-2</v>
      </c>
      <c r="M87" s="194">
        <f>IF('[1]Overall Finish'!J20="","",L87+'[1]Overall Finish'!J20)</f>
        <v>9.5181712962962961E-2</v>
      </c>
      <c r="N87" s="194">
        <f>IF('[1]Overall Finish'!K20="","",M87+'[1]Overall Finish'!K20)</f>
        <v>0.11313888888888889</v>
      </c>
      <c r="O87" s="194">
        <f>IF('[1]Overall Finish'!L20="","",N87+'[1]Overall Finish'!L20)</f>
        <v>0.13280671296296295</v>
      </c>
      <c r="P87" s="194">
        <f>IF('[1]Overall Finish'!M20="","",O87+'[1]Overall Finish'!M20)</f>
        <v>0.15303703703703703</v>
      </c>
      <c r="Q87" s="194">
        <f>IF('[1]Overall Finish'!N20="","",P87+'[1]Overall Finish'!N20)</f>
        <v>0.17212847222222222</v>
      </c>
      <c r="R87" s="194">
        <f>IF('[1]Overall Finish'!O20="","",Q87+'[1]Overall Finish'!O20)</f>
        <v>0.19838425925925926</v>
      </c>
      <c r="S87" s="194">
        <f>IF('[1]Overall Finish'!P20="","",R87+'[1]Overall Finish'!P20)</f>
        <v>0.22347916666666667</v>
      </c>
      <c r="T87" s="194">
        <f>IF('[1]Overall Finish'!Q20="","",S87+'[1]Overall Finish'!Q20)</f>
        <v>0.24952314814814816</v>
      </c>
      <c r="U87" s="194">
        <f>IF('[1]Overall Finish'!R20="","",T87+'[1]Overall Finish'!R20)</f>
        <v>0.26223958333333336</v>
      </c>
      <c r="V87" s="149">
        <f>IF('[1]Overall Finish'!S20="","",U87+'[1]Overall Finish'!S20)</f>
        <v>0.27504513888888893</v>
      </c>
      <c r="W87" s="194">
        <f>IF('[1]Overall Finish'!T20="","",V87+'[1]Overall Finish'!T20)</f>
        <v>0.28782870370370373</v>
      </c>
      <c r="X87" s="194">
        <f>IF('[1]Overall Finish'!U20="","",W87+'[1]Overall Finish'!U20)</f>
        <v>0.30089699074074078</v>
      </c>
      <c r="Y87" s="194">
        <f>IF('[1]Overall Finish'!V20="","",X87+'[1]Overall Finish'!V20)</f>
        <v>0.31446180555555558</v>
      </c>
      <c r="Z87" s="194">
        <f>IF('[1]Overall Finish'!W20="","",Y87+'[1]Overall Finish'!W20)</f>
        <v>0.32815393518518521</v>
      </c>
      <c r="AA87" s="194">
        <f>IF('[1]Overall Finish'!X20="","",Z87+'[1]Overall Finish'!X20)</f>
        <v>0.34152777777777782</v>
      </c>
      <c r="AB87" s="194">
        <f>IF('[1]Overall Finish'!Y20="","",AA87+'[1]Overall Finish'!Y20)</f>
        <v>0.35579166666666673</v>
      </c>
      <c r="AC87" s="194">
        <f>IF('[1]Overall Finish'!Z20="","",AB87+'[1]Overall Finish'!Z20)</f>
        <v>0.37043865740740745</v>
      </c>
      <c r="AD87" s="194">
        <f>IF('[1]Overall Finish'!AA20="","",AC87+'[1]Overall Finish'!AA20)</f>
        <v>0.38474884259259262</v>
      </c>
      <c r="AE87" s="194">
        <f>IF('[1]Overall Finish'!AB20="","",AD87+'[1]Overall Finish'!AB20)</f>
        <v>0.39903819444444449</v>
      </c>
      <c r="AF87" s="194">
        <f>IF('[1]Overall Finish'!AC20="","",AE87+'[1]Overall Finish'!AC20)</f>
        <v>0.41271643518518525</v>
      </c>
      <c r="AG87" s="194">
        <f>IF('[1]Overall Finish'!AD20="","",AF87+'[1]Overall Finish'!AD20)</f>
        <v>0.42644097222222227</v>
      </c>
      <c r="AH87" s="194">
        <f>IF('[1]Overall Finish'!AE20="","",AG87+'[1]Overall Finish'!AE20)</f>
        <v>0.4398854166666667</v>
      </c>
      <c r="AI87" s="194">
        <f>IF('[1]Overall Finish'!AF20="","",AH87+'[1]Overall Finish'!AF20)</f>
        <v>0.45303125000000005</v>
      </c>
      <c r="AJ87" s="194">
        <f>IF('[1]Overall Finish'!AG20="","",AI87+'[1]Overall Finish'!AG20)</f>
        <v>0.4664733796296297</v>
      </c>
      <c r="AK87" s="149" t="str">
        <f>IF('[1]Overall Finish'!AH20="","",AJ87+'[1]Overall Finish'!AH20)</f>
        <v/>
      </c>
      <c r="AL87" s="194" t="str">
        <f>IF('[1]Overall Finish'!AI20="","",AK87+'[1]Overall Finish'!AI20)</f>
        <v/>
      </c>
      <c r="AM87" s="194" t="str">
        <f>IF('[1]Overall Finish'!AJ20="","",AL87+'[1]Overall Finish'!AJ20)</f>
        <v/>
      </c>
      <c r="AN87" s="194" t="str">
        <f>IF('[1]Overall Finish'!AK20="","",AM87+'[1]Overall Finish'!AK20)</f>
        <v/>
      </c>
      <c r="AO87" s="194" t="str">
        <f>IF('[1]Overall Finish'!AL20="","",AN87+'[1]Overall Finish'!AL20)</f>
        <v/>
      </c>
      <c r="AP87" s="194" t="str">
        <f>IF('[1]Overall Finish'!AM20="","",AO87+'[1]Overall Finish'!AM20)</f>
        <v/>
      </c>
      <c r="AQ87" s="194" t="str">
        <f>IF('[1]Overall Finish'!AN20="","",AP87+'[1]Overall Finish'!AN20)</f>
        <v/>
      </c>
      <c r="AR87" s="194" t="str">
        <f>IF('[1]Overall Finish'!AO20="","",AQ87+'[1]Overall Finish'!AO20)</f>
        <v/>
      </c>
      <c r="AS87" s="194" t="str">
        <f>IF('[1]Overall Finish'!AP20="","",AR87+'[1]Overall Finish'!AP20)</f>
        <v/>
      </c>
      <c r="AT87" s="194" t="str">
        <f>IF('[1]Overall Finish'!AQ20="","",AS87+'[1]Overall Finish'!AQ20)</f>
        <v/>
      </c>
      <c r="AU87" s="194" t="str">
        <f>IF('[1]Overall Finish'!AR20="","",AT87+'[1]Overall Finish'!AR20)</f>
        <v/>
      </c>
      <c r="AV87" s="194" t="str">
        <f>IF('[1]Overall Finish'!AS20="","",AU87+'[1]Overall Finish'!AS20)</f>
        <v/>
      </c>
      <c r="AW87" s="194" t="str">
        <f>IF('[1]Overall Finish'!AT20="","",AV87+'[1]Overall Finish'!AT20)</f>
        <v/>
      </c>
      <c r="AX87" s="154">
        <f t="shared" si="7"/>
        <v>42</v>
      </c>
      <c r="AY87" s="154">
        <v>29</v>
      </c>
      <c r="AZ87" s="158">
        <f t="shared" si="8"/>
        <v>96.666666666666671</v>
      </c>
      <c r="BA87" s="180">
        <f>BC87+BD87+BE87+BF87+AJ87</f>
        <v>0.48237384259259264</v>
      </c>
      <c r="BB87" s="180"/>
      <c r="BC87" s="181" t="s">
        <v>2896</v>
      </c>
      <c r="BD87" s="181" t="s">
        <v>2897</v>
      </c>
      <c r="BE87" s="181" t="s">
        <v>2898</v>
      </c>
      <c r="BF87" s="181" t="s">
        <v>2899</v>
      </c>
      <c r="BG87" s="181" t="s">
        <v>2900</v>
      </c>
      <c r="BH87" s="181" t="s">
        <v>2901</v>
      </c>
      <c r="BI87" s="181" t="s">
        <v>2902</v>
      </c>
      <c r="BJ87" s="181" t="s">
        <v>2903</v>
      </c>
      <c r="BK87" s="188"/>
      <c r="BL87" s="188"/>
      <c r="BM87" s="188"/>
      <c r="BN87" s="154">
        <f t="shared" si="12"/>
        <v>8</v>
      </c>
      <c r="BO87" s="154">
        <v>8</v>
      </c>
      <c r="BP87" s="190">
        <f t="shared" si="10"/>
        <v>104.66666666666667</v>
      </c>
    </row>
    <row r="88" spans="1:69" ht="28.5" customHeight="1" x14ac:dyDescent="0.25">
      <c r="A88" s="188">
        <v>23</v>
      </c>
      <c r="B88" s="193">
        <v>101</v>
      </c>
      <c r="C88" s="188" t="s">
        <v>2640</v>
      </c>
      <c r="D88" s="188" t="s">
        <v>86</v>
      </c>
      <c r="E88" s="193"/>
      <c r="F88" s="193"/>
      <c r="G88" s="193"/>
      <c r="H88" s="175" t="s">
        <v>2642</v>
      </c>
      <c r="I88" s="194">
        <f>IF('[1]Overall Finish'!F24="","",H88+'[1]Overall Finish'!F24)</f>
        <v>3.050925925925926E-2</v>
      </c>
      <c r="J88" s="194">
        <f>IF('[1]Overall Finish'!G24="","",I88+'[1]Overall Finish'!G24)</f>
        <v>4.6140046296296297E-2</v>
      </c>
      <c r="K88" s="194">
        <f>IF('[1]Overall Finish'!H24="","",J88+'[1]Overall Finish'!H24)</f>
        <v>5.8295138888888889E-2</v>
      </c>
      <c r="L88" s="194">
        <f>IF('[1]Overall Finish'!I24="","",K88+'[1]Overall Finish'!I24)</f>
        <v>7.0363425925925926E-2</v>
      </c>
      <c r="M88" s="194">
        <f>IF('[1]Overall Finish'!J24="","",L88+'[1]Overall Finish'!J24)</f>
        <v>8.2523148148148151E-2</v>
      </c>
      <c r="N88" s="194">
        <f>IF('[1]Overall Finish'!K24="","",M88+'[1]Overall Finish'!K24)</f>
        <v>9.4614583333333335E-2</v>
      </c>
      <c r="O88" s="194">
        <f>IF('[1]Overall Finish'!L24="","",N88+'[1]Overall Finish'!L24)</f>
        <v>0.11011921296296297</v>
      </c>
      <c r="P88" s="194">
        <f>IF('[1]Overall Finish'!M24="","",O88+'[1]Overall Finish'!M24)</f>
        <v>0.12583564814814815</v>
      </c>
      <c r="Q88" s="194">
        <f>IF('[1]Overall Finish'!N24="","",P88+'[1]Overall Finish'!N24)</f>
        <v>0.14181018518518518</v>
      </c>
      <c r="R88" s="194">
        <f>IF('[1]Overall Finish'!O24="","",Q88+'[1]Overall Finish'!O24)</f>
        <v>0.15547800925925925</v>
      </c>
      <c r="S88" s="194">
        <f>IF('[1]Overall Finish'!P24="","",R88+'[1]Overall Finish'!P24)</f>
        <v>0.16918055555555556</v>
      </c>
      <c r="T88" s="194">
        <f>IF('[1]Overall Finish'!Q24="","",S88+'[1]Overall Finish'!Q24)</f>
        <v>0.18300925925925926</v>
      </c>
      <c r="U88" s="194">
        <f>IF('[1]Overall Finish'!R24="","",T88+'[1]Overall Finish'!R24)</f>
        <v>0.19922337962962963</v>
      </c>
      <c r="V88" s="149">
        <f>IF('[1]Overall Finish'!S24="","",U88+'[1]Overall Finish'!S24)</f>
        <v>0.21590624999999999</v>
      </c>
      <c r="W88" s="194">
        <f>IF('[1]Overall Finish'!T24="","",V88+'[1]Overall Finish'!T24)</f>
        <v>0.2325011574074074</v>
      </c>
      <c r="X88" s="194">
        <f>IF('[1]Overall Finish'!U24="","",W88+'[1]Overall Finish'!U24)</f>
        <v>0.24620833333333333</v>
      </c>
      <c r="Y88" s="194">
        <f>IF('[1]Overall Finish'!V24="","",X88+'[1]Overall Finish'!V24)</f>
        <v>0.26048611111111108</v>
      </c>
      <c r="Z88" s="194">
        <f>IF('[1]Overall Finish'!W24="","",Y88+'[1]Overall Finish'!W24)</f>
        <v>0.27464004629629629</v>
      </c>
      <c r="AA88" s="194">
        <f>IF('[1]Overall Finish'!X24="","",Z88+'[1]Overall Finish'!X24)</f>
        <v>0.29171990740740739</v>
      </c>
      <c r="AB88" s="194">
        <f>IF('[1]Overall Finish'!Y24="","",AA88+'[1]Overall Finish'!Y24)</f>
        <v>0.30915972222222221</v>
      </c>
      <c r="AC88" s="194">
        <f>IF('[1]Overall Finish'!Z24="","",AB88+'[1]Overall Finish'!Z24)</f>
        <v>0.32690277777777776</v>
      </c>
      <c r="AD88" s="194">
        <f>IF('[1]Overall Finish'!AA24="","",AC88+'[1]Overall Finish'!AA24)</f>
        <v>0.34161921296296294</v>
      </c>
      <c r="AE88" s="194">
        <f>IF('[1]Overall Finish'!AB24="","",AD88+'[1]Overall Finish'!AB24)</f>
        <v>0.3567210648148148</v>
      </c>
      <c r="AF88" s="194">
        <f>IF('[1]Overall Finish'!AC24="","",AE88+'[1]Overall Finish'!AC24)</f>
        <v>0.37250925925925926</v>
      </c>
      <c r="AG88" s="194">
        <f>IF('[1]Overall Finish'!AD24="","",AF88+'[1]Overall Finish'!AD24)</f>
        <v>0.39047106481481481</v>
      </c>
      <c r="AH88" s="194">
        <f>IF('[1]Overall Finish'!AE24="","",AG88+'[1]Overall Finish'!AE24)</f>
        <v>0.40833912037037035</v>
      </c>
      <c r="AI88" s="194">
        <f>IF('[1]Overall Finish'!AF24="","",AH88+'[1]Overall Finish'!AF24)</f>
        <v>0.42578472222222219</v>
      </c>
      <c r="AJ88" s="194">
        <f>IF('[1]Overall Finish'!AG24="","",AI88+'[1]Overall Finish'!AG24)</f>
        <v>0.44016203703703699</v>
      </c>
      <c r="AK88" s="149">
        <f>IF('[1]Overall Finish'!AH24="","",AJ88+'[1]Overall Finish'!AH24)</f>
        <v>0.45843981481481477</v>
      </c>
      <c r="AL88" s="194" t="str">
        <f>IF('[1]Overall Finish'!AI24="","",AK88+'[1]Overall Finish'!AI24)</f>
        <v/>
      </c>
      <c r="AM88" s="194" t="str">
        <f>IF('[1]Overall Finish'!AJ24="","",AL88+'[1]Overall Finish'!AJ24)</f>
        <v/>
      </c>
      <c r="AN88" s="194" t="str">
        <f>IF('[1]Overall Finish'!AK24="","",AM88+'[1]Overall Finish'!AK24)</f>
        <v/>
      </c>
      <c r="AO88" s="194" t="str">
        <f>IF('[1]Overall Finish'!AL24="","",AN88+'[1]Overall Finish'!AL24)</f>
        <v/>
      </c>
      <c r="AP88" s="194" t="str">
        <f>IF('[1]Overall Finish'!AM24="","",AO88+'[1]Overall Finish'!AM24)</f>
        <v/>
      </c>
      <c r="AQ88" s="194" t="str">
        <f>IF('[1]Overall Finish'!AN24="","",AP88+'[1]Overall Finish'!AN24)</f>
        <v/>
      </c>
      <c r="AR88" s="194" t="str">
        <f>IF('[1]Overall Finish'!AO24="","",AQ88+'[1]Overall Finish'!AO24)</f>
        <v/>
      </c>
      <c r="AS88" s="194" t="str">
        <f>IF('[1]Overall Finish'!AP24="","",AR88+'[1]Overall Finish'!AP24)</f>
        <v/>
      </c>
      <c r="AT88" s="194" t="str">
        <f>IF('[1]Overall Finish'!AQ24="","",AS88+'[1]Overall Finish'!AQ24)</f>
        <v/>
      </c>
      <c r="AU88" s="194" t="str">
        <f>IF('[1]Overall Finish'!AR24="","",AT88+'[1]Overall Finish'!AR24)</f>
        <v/>
      </c>
      <c r="AV88" s="194" t="str">
        <f>IF('[1]Overall Finish'!AS24="","",AU88+'[1]Overall Finish'!AS24)</f>
        <v/>
      </c>
      <c r="AW88" s="194" t="str">
        <f>IF('[1]Overall Finish'!AT24="","",AV88+'[1]Overall Finish'!AT24)</f>
        <v/>
      </c>
      <c r="AX88" s="154">
        <f t="shared" si="7"/>
        <v>42</v>
      </c>
      <c r="AY88" s="154">
        <v>30</v>
      </c>
      <c r="AZ88" s="158">
        <f t="shared" si="8"/>
        <v>100</v>
      </c>
      <c r="BA88" s="154"/>
      <c r="BB88" s="154"/>
      <c r="BC88" s="181" t="s">
        <v>2129</v>
      </c>
      <c r="BD88" s="181"/>
      <c r="BE88" s="181"/>
      <c r="BF88" s="181"/>
      <c r="BG88" s="181"/>
      <c r="BH88" s="188"/>
      <c r="BI88" s="188"/>
      <c r="BJ88" s="188"/>
      <c r="BK88" s="188"/>
      <c r="BL88" s="188"/>
      <c r="BM88" s="188"/>
      <c r="BN88" s="154">
        <f t="shared" si="12"/>
        <v>1</v>
      </c>
      <c r="BO88" s="154">
        <v>1</v>
      </c>
      <c r="BP88" s="190">
        <f t="shared" si="10"/>
        <v>101</v>
      </c>
    </row>
    <row r="89" spans="1:69" x14ac:dyDescent="0.25">
      <c r="A89" s="188">
        <v>62</v>
      </c>
      <c r="B89" s="193">
        <v>103</v>
      </c>
      <c r="C89" s="188" t="s">
        <v>2640</v>
      </c>
      <c r="D89" s="188" t="s">
        <v>87</v>
      </c>
      <c r="E89" s="193"/>
      <c r="F89" s="193"/>
      <c r="G89" s="193"/>
      <c r="H89" s="175" t="s">
        <v>2669</v>
      </c>
      <c r="I89" s="194">
        <f>IF('[1]Overall Finish'!F63="","",H89+'[1]Overall Finish'!F63)</f>
        <v>2.8642361111111111E-2</v>
      </c>
      <c r="J89" s="194">
        <f>IF('[1]Overall Finish'!G63="","",I89+'[1]Overall Finish'!G63)</f>
        <v>4.2689814814814812E-2</v>
      </c>
      <c r="K89" s="194">
        <f>IF('[1]Overall Finish'!H63="","",J89+'[1]Overall Finish'!H63)</f>
        <v>5.7407407407407407E-2</v>
      </c>
      <c r="L89" s="194">
        <f>IF('[1]Overall Finish'!I63="","",K89+'[1]Overall Finish'!I63)</f>
        <v>7.3263888888888892E-2</v>
      </c>
      <c r="M89" s="194">
        <f>IF('[1]Overall Finish'!J63="","",L89+'[1]Overall Finish'!J63)</f>
        <v>9.0457175925925934E-2</v>
      </c>
      <c r="N89" s="194">
        <f>IF('[1]Overall Finish'!K63="","",M89+'[1]Overall Finish'!K63)</f>
        <v>0.10694097222222224</v>
      </c>
      <c r="O89" s="194">
        <f>IF('[1]Overall Finish'!L63="","",N89+'[1]Overall Finish'!L63)</f>
        <v>0.12741782407407409</v>
      </c>
      <c r="P89" s="194">
        <f>IF('[1]Overall Finish'!M63="","",O89+'[1]Overall Finish'!M63)</f>
        <v>0.14723495370370371</v>
      </c>
      <c r="Q89" s="194">
        <f>IF('[1]Overall Finish'!N63="","",P89+'[1]Overall Finish'!N63)</f>
        <v>0.17175810185185186</v>
      </c>
      <c r="R89" s="194">
        <f>IF('[1]Overall Finish'!O63="","",Q89+'[1]Overall Finish'!O63)</f>
        <v>0.19367245370370373</v>
      </c>
      <c r="S89" s="194">
        <f>IF('[1]Overall Finish'!P63="","",R89+'[1]Overall Finish'!P63)</f>
        <v>0.21472916666666669</v>
      </c>
      <c r="T89" s="194">
        <f>IF('[1]Overall Finish'!Q63="","",S89+'[1]Overall Finish'!Q63)</f>
        <v>0.23770833333333335</v>
      </c>
      <c r="U89" s="194">
        <f>IF('[1]Overall Finish'!R63="","",T89+'[1]Overall Finish'!R63)</f>
        <v>0.26021643518518522</v>
      </c>
      <c r="V89" s="149">
        <f>IF('[1]Overall Finish'!S63="","",U89+'[1]Overall Finish'!S63)</f>
        <v>0.27492824074074079</v>
      </c>
      <c r="W89" s="194">
        <f>IF('[1]Overall Finish'!T63="","",V89+'[1]Overall Finish'!T63)</f>
        <v>0.28993865740740743</v>
      </c>
      <c r="X89" s="194">
        <f>IF('[1]Overall Finish'!U63="","",W89+'[1]Overall Finish'!U63)</f>
        <v>0.30435300925925929</v>
      </c>
      <c r="Y89" s="194">
        <f>IF('[1]Overall Finish'!V63="","",X89+'[1]Overall Finish'!V63)</f>
        <v>0.31975115740740745</v>
      </c>
      <c r="Z89" s="194">
        <f>IF('[1]Overall Finish'!W63="","",Y89+'[1]Overall Finish'!W63)</f>
        <v>0.33627777777777784</v>
      </c>
      <c r="AA89" s="194">
        <f>IF('[1]Overall Finish'!X63="","",Z89+'[1]Overall Finish'!X63)</f>
        <v>0.35386921296296303</v>
      </c>
      <c r="AB89" s="194">
        <f>IF('[1]Overall Finish'!Y63="","",AA89+'[1]Overall Finish'!Y63)</f>
        <v>0.37233680555555565</v>
      </c>
      <c r="AC89" s="194">
        <f>IF('[1]Overall Finish'!Z63="","",AB89+'[1]Overall Finish'!Z63)</f>
        <v>0.3998877314814816</v>
      </c>
      <c r="AD89" s="194" t="str">
        <f>IF('[1]Overall Finish'!AA63="","",AC89+'[1]Overall Finish'!AA63)</f>
        <v/>
      </c>
      <c r="AE89" s="194" t="str">
        <f>IF('[1]Overall Finish'!AB63="","",AD89+'[1]Overall Finish'!AB63)</f>
        <v/>
      </c>
      <c r="AF89" s="194" t="str">
        <f>IF('[1]Overall Finish'!AC63="","",AE89+'[1]Overall Finish'!AC63)</f>
        <v/>
      </c>
      <c r="AG89" s="194" t="str">
        <f>IF('[1]Overall Finish'!AD63="","",AF89+'[1]Overall Finish'!AD63)</f>
        <v/>
      </c>
      <c r="AH89" s="194" t="str">
        <f>IF('[1]Overall Finish'!AE63="","",AG89+'[1]Overall Finish'!AE63)</f>
        <v/>
      </c>
      <c r="AI89" s="194" t="str">
        <f>IF('[1]Overall Finish'!AF63="","",AH89+'[1]Overall Finish'!AF63)</f>
        <v/>
      </c>
      <c r="AJ89" s="194" t="str">
        <f>IF('[1]Overall Finish'!AG63="","",AI89+'[1]Overall Finish'!AG63)</f>
        <v/>
      </c>
      <c r="AK89" s="149" t="str">
        <f>IF('[1]Overall Finish'!AH63="","",AJ89+'[1]Overall Finish'!AH63)</f>
        <v/>
      </c>
      <c r="AL89" s="194" t="str">
        <f>IF('[1]Overall Finish'!AI63="","",AK89+'[1]Overall Finish'!AI63)</f>
        <v/>
      </c>
      <c r="AM89" s="194" t="str">
        <f>IF('[1]Overall Finish'!AJ63="","",AL89+'[1]Overall Finish'!AJ63)</f>
        <v/>
      </c>
      <c r="AN89" s="194" t="str">
        <f>IF('[1]Overall Finish'!AK63="","",AM89+'[1]Overall Finish'!AK63)</f>
        <v/>
      </c>
      <c r="AO89" s="194" t="str">
        <f>IF('[1]Overall Finish'!AL63="","",AN89+'[1]Overall Finish'!AL63)</f>
        <v/>
      </c>
      <c r="AP89" s="194" t="str">
        <f>IF('[1]Overall Finish'!AM63="","",AO89+'[1]Overall Finish'!AM63)</f>
        <v/>
      </c>
      <c r="AQ89" s="194" t="str">
        <f>IF('[1]Overall Finish'!AN63="","",AP89+'[1]Overall Finish'!AN63)</f>
        <v/>
      </c>
      <c r="AR89" s="194" t="str">
        <f>IF('[1]Overall Finish'!AO63="","",AQ89+'[1]Overall Finish'!AO63)</f>
        <v/>
      </c>
      <c r="AS89" s="194" t="str">
        <f>IF('[1]Overall Finish'!AP63="","",AR89+'[1]Overall Finish'!AP63)</f>
        <v/>
      </c>
      <c r="AT89" s="194" t="str">
        <f>IF('[1]Overall Finish'!AQ63="","",AS89+'[1]Overall Finish'!AQ63)</f>
        <v/>
      </c>
      <c r="AU89" s="194" t="str">
        <f>IF('[1]Overall Finish'!AR63="","",AT89+'[1]Overall Finish'!AR63)</f>
        <v/>
      </c>
      <c r="AV89" s="194" t="str">
        <f>IF('[1]Overall Finish'!AS63="","",AU89+'[1]Overall Finish'!AS63)</f>
        <v/>
      </c>
      <c r="AW89" s="194" t="str">
        <f>IF('[1]Overall Finish'!AT63="","",AV89+'[1]Overall Finish'!AT63)</f>
        <v/>
      </c>
      <c r="AX89" s="154">
        <f t="shared" si="7"/>
        <v>42</v>
      </c>
      <c r="AY89" s="154">
        <v>22</v>
      </c>
      <c r="AZ89" s="158">
        <f t="shared" si="8"/>
        <v>73.333333333333329</v>
      </c>
      <c r="BA89" s="154"/>
      <c r="BB89" s="154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54"/>
      <c r="BO89" s="154"/>
      <c r="BP89" s="190">
        <f t="shared" si="10"/>
        <v>73.333333333333329</v>
      </c>
    </row>
    <row r="90" spans="1:69" x14ac:dyDescent="0.25">
      <c r="A90" s="188">
        <v>65</v>
      </c>
      <c r="B90" s="193">
        <v>119</v>
      </c>
      <c r="C90" s="188" t="s">
        <v>2640</v>
      </c>
      <c r="D90" s="188" t="s">
        <v>94</v>
      </c>
      <c r="E90" s="193"/>
      <c r="F90" s="193"/>
      <c r="G90" s="193"/>
      <c r="H90" s="175" t="s">
        <v>2904</v>
      </c>
      <c r="I90" s="194">
        <f>IF('[1]Overall Finish'!F66="","",H90+'[1]Overall Finish'!F66)</f>
        <v>2.8631944444444446E-2</v>
      </c>
      <c r="J90" s="194">
        <f>IF('[1]Overall Finish'!G66="","",I90+'[1]Overall Finish'!G66)</f>
        <v>4.3562500000000004E-2</v>
      </c>
      <c r="K90" s="194">
        <f>IF('[1]Overall Finish'!H66="","",J90+'[1]Overall Finish'!H66)</f>
        <v>5.9273148148148158E-2</v>
      </c>
      <c r="L90" s="194">
        <f>IF('[1]Overall Finish'!I66="","",K90+'[1]Overall Finish'!I66)</f>
        <v>7.4950231481481486E-2</v>
      </c>
      <c r="M90" s="194">
        <f>IF('[1]Overall Finish'!J66="","",L90+'[1]Overall Finish'!J66)</f>
        <v>9.319328703703704E-2</v>
      </c>
      <c r="N90" s="194">
        <f>IF('[1]Overall Finish'!K66="","",M90+'[1]Overall Finish'!K66)</f>
        <v>0.11178356481481481</v>
      </c>
      <c r="O90" s="194">
        <f>IF('[1]Overall Finish'!L66="","",N90+'[1]Overall Finish'!L66)</f>
        <v>0.13073379629629631</v>
      </c>
      <c r="P90" s="194">
        <f>IF('[1]Overall Finish'!M66="","",O90+'[1]Overall Finish'!M66)</f>
        <v>0.15122569444444445</v>
      </c>
      <c r="Q90" s="194">
        <f>IF('[1]Overall Finish'!N66="","",P90+'[1]Overall Finish'!N66)</f>
        <v>0.16869791666666667</v>
      </c>
      <c r="R90" s="194">
        <f>IF('[1]Overall Finish'!O66="","",Q90+'[1]Overall Finish'!O66)</f>
        <v>0.18890509259259258</v>
      </c>
      <c r="S90" s="194">
        <f>IF('[1]Overall Finish'!P66="","",R90+'[1]Overall Finish'!P66)</f>
        <v>0.20590393518518518</v>
      </c>
      <c r="T90" s="194">
        <f>IF('[1]Overall Finish'!Q66="","",S90+'[1]Overall Finish'!Q66)</f>
        <v>0.22337037037037036</v>
      </c>
      <c r="U90" s="194">
        <f>IF('[1]Overall Finish'!R66="","",T90+'[1]Overall Finish'!R66)</f>
        <v>0.24333564814814815</v>
      </c>
      <c r="V90" s="149">
        <f>IF('[1]Overall Finish'!S66="","",U90+'[1]Overall Finish'!S66)</f>
        <v>0.26361689814814815</v>
      </c>
      <c r="W90" s="194">
        <f>IF('[1]Overall Finish'!T66="","",V90+'[1]Overall Finish'!T66)</f>
        <v>0.28289120370370369</v>
      </c>
      <c r="X90" s="194">
        <f>IF('[1]Overall Finish'!U66="","",W90+'[1]Overall Finish'!U66)</f>
        <v>0.30290624999999999</v>
      </c>
      <c r="Y90" s="194">
        <f>IF('[1]Overall Finish'!V66="","",X90+'[1]Overall Finish'!V66)</f>
        <v>0.32660995370370371</v>
      </c>
      <c r="Z90" s="194">
        <f>IF('[1]Overall Finish'!W66="","",Y90+'[1]Overall Finish'!W66)</f>
        <v>0.34907754629629628</v>
      </c>
      <c r="AA90" s="194">
        <f>IF('[1]Overall Finish'!X66="","",Z90+'[1]Overall Finish'!X66)</f>
        <v>0.37563425925925925</v>
      </c>
      <c r="AB90" s="194" t="str">
        <f>IF('[1]Overall Finish'!Y66="","",AA90+'[1]Overall Finish'!Y66)</f>
        <v/>
      </c>
      <c r="AC90" s="194" t="str">
        <f>IF('[1]Overall Finish'!Z66="","",AB90+'[1]Overall Finish'!Z66)</f>
        <v/>
      </c>
      <c r="AD90" s="194" t="str">
        <f>IF('[1]Overall Finish'!AA66="","",AC90+'[1]Overall Finish'!AA66)</f>
        <v/>
      </c>
      <c r="AE90" s="194" t="str">
        <f>IF('[1]Overall Finish'!AB66="","",AD90+'[1]Overall Finish'!AB66)</f>
        <v/>
      </c>
      <c r="AF90" s="194" t="str">
        <f>IF('[1]Overall Finish'!AC66="","",AE90+'[1]Overall Finish'!AC66)</f>
        <v/>
      </c>
      <c r="AG90" s="194" t="str">
        <f>IF('[1]Overall Finish'!AD66="","",AF90+'[1]Overall Finish'!AD66)</f>
        <v/>
      </c>
      <c r="AH90" s="194" t="str">
        <f>IF('[1]Overall Finish'!AE66="","",AG90+'[1]Overall Finish'!AE66)</f>
        <v/>
      </c>
      <c r="AI90" s="194" t="str">
        <f>IF('[1]Overall Finish'!AF66="","",AH90+'[1]Overall Finish'!AF66)</f>
        <v/>
      </c>
      <c r="AJ90" s="194" t="str">
        <f>IF('[1]Overall Finish'!AG66="","",AI90+'[1]Overall Finish'!AG66)</f>
        <v/>
      </c>
      <c r="AK90" s="149" t="str">
        <f>IF('[1]Overall Finish'!AH66="","",AJ90+'[1]Overall Finish'!AH66)</f>
        <v/>
      </c>
      <c r="AL90" s="194" t="str">
        <f>IF('[1]Overall Finish'!AI66="","",AK90+'[1]Overall Finish'!AI66)</f>
        <v/>
      </c>
      <c r="AM90" s="194" t="str">
        <f>IF('[1]Overall Finish'!AJ66="","",AL90+'[1]Overall Finish'!AJ66)</f>
        <v/>
      </c>
      <c r="AN90" s="194" t="str">
        <f>IF('[1]Overall Finish'!AK66="","",AM90+'[1]Overall Finish'!AK66)</f>
        <v/>
      </c>
      <c r="AO90" s="194" t="str">
        <f>IF('[1]Overall Finish'!AL66="","",AN90+'[1]Overall Finish'!AL66)</f>
        <v/>
      </c>
      <c r="AP90" s="194" t="str">
        <f>IF('[1]Overall Finish'!AM66="","",AO90+'[1]Overall Finish'!AM66)</f>
        <v/>
      </c>
      <c r="AQ90" s="194" t="str">
        <f>IF('[1]Overall Finish'!AN66="","",AP90+'[1]Overall Finish'!AN66)</f>
        <v/>
      </c>
      <c r="AR90" s="194" t="str">
        <f>IF('[1]Overall Finish'!AO66="","",AQ90+'[1]Overall Finish'!AO66)</f>
        <v/>
      </c>
      <c r="AS90" s="194" t="str">
        <f>IF('[1]Overall Finish'!AP66="","",AR90+'[1]Overall Finish'!AP66)</f>
        <v/>
      </c>
      <c r="AT90" s="194" t="str">
        <f>IF('[1]Overall Finish'!AQ66="","",AS90+'[1]Overall Finish'!AQ66)</f>
        <v/>
      </c>
      <c r="AU90" s="194" t="str">
        <f>IF('[1]Overall Finish'!AR66="","",AT90+'[1]Overall Finish'!AR66)</f>
        <v/>
      </c>
      <c r="AV90" s="194" t="str">
        <f>IF('[1]Overall Finish'!AS66="","",AU90+'[1]Overall Finish'!AS66)</f>
        <v/>
      </c>
      <c r="AW90" s="194" t="str">
        <f>IF('[1]Overall Finish'!AT66="","",AV90+'[1]Overall Finish'!AT66)</f>
        <v/>
      </c>
      <c r="AX90" s="154">
        <f t="shared" si="7"/>
        <v>42</v>
      </c>
      <c r="AY90" s="154">
        <v>20</v>
      </c>
      <c r="AZ90" s="158">
        <f t="shared" si="8"/>
        <v>66.666666666666671</v>
      </c>
      <c r="BA90" s="154"/>
      <c r="BB90" s="154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54"/>
      <c r="BO90" s="154"/>
      <c r="BP90" s="190">
        <f t="shared" si="10"/>
        <v>66.666666666666671</v>
      </c>
    </row>
    <row r="91" spans="1:69" x14ac:dyDescent="0.25">
      <c r="A91" s="186"/>
      <c r="C91" s="165"/>
      <c r="D91" s="165"/>
      <c r="E91" s="176"/>
      <c r="F91" s="176"/>
      <c r="G91" s="176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3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3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59"/>
      <c r="BA91" s="165"/>
      <c r="BB91" s="176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57"/>
      <c r="BQ91" s="186"/>
    </row>
    <row r="92" spans="1:69" x14ac:dyDescent="0.25">
      <c r="A92" s="186"/>
      <c r="C92" s="165"/>
      <c r="D92" s="165"/>
      <c r="E92" s="176"/>
      <c r="F92" s="176"/>
      <c r="G92" s="176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3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3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59"/>
      <c r="BA92" s="165"/>
      <c r="BB92" s="176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57"/>
      <c r="BQ92" s="186"/>
    </row>
    <row r="93" spans="1:69" x14ac:dyDescent="0.25">
      <c r="A93" s="186"/>
      <c r="C93" s="188"/>
      <c r="D93" s="188"/>
      <c r="E93" s="193"/>
      <c r="F93" s="193"/>
      <c r="G93" s="193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55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55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54"/>
      <c r="AY93" s="154"/>
      <c r="AZ93" s="158"/>
      <c r="BA93" s="154"/>
      <c r="BB93" s="17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54"/>
      <c r="BO93" s="154"/>
    </row>
    <row r="94" spans="1:69" x14ac:dyDescent="0.25">
      <c r="A94" s="186"/>
      <c r="C94" s="188"/>
      <c r="D94" s="188"/>
      <c r="E94" s="193"/>
      <c r="F94" s="193"/>
      <c r="G94" s="193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55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55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54"/>
      <c r="AY94" s="154"/>
      <c r="AZ94" s="158"/>
      <c r="BA94" s="154"/>
      <c r="BB94" s="17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54"/>
      <c r="BO94" s="154"/>
    </row>
    <row r="95" spans="1:69" x14ac:dyDescent="0.25">
      <c r="A95" s="186"/>
      <c r="C95" s="188"/>
      <c r="D95" s="188"/>
      <c r="E95" s="193"/>
      <c r="F95" s="193"/>
      <c r="G95" s="193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55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55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54"/>
      <c r="AY95" s="154"/>
      <c r="AZ95" s="158"/>
      <c r="BA95" s="154"/>
      <c r="BB95" s="17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54"/>
      <c r="BO95" s="154"/>
    </row>
    <row r="96" spans="1:69" x14ac:dyDescent="0.25">
      <c r="A96" s="186"/>
      <c r="C96" s="188"/>
      <c r="D96" s="188"/>
      <c r="E96" s="193"/>
      <c r="F96" s="193"/>
      <c r="G96" s="193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55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55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54"/>
      <c r="AY96" s="154"/>
      <c r="AZ96" s="158"/>
      <c r="BA96" s="154"/>
      <c r="BB96" s="17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54"/>
      <c r="BO96" s="154"/>
    </row>
    <row r="97" spans="1:54" x14ac:dyDescent="0.25">
      <c r="A97" s="186"/>
      <c r="G97" s="189" t="s">
        <v>2925</v>
      </c>
      <c r="AX97" s="154"/>
      <c r="AY97" s="154"/>
      <c r="AZ97" s="158"/>
      <c r="BA97" s="154"/>
      <c r="BB97" s="178"/>
    </row>
    <row r="98" spans="1:54" x14ac:dyDescent="0.25">
      <c r="A98" s="186"/>
    </row>
    <row r="99" spans="1:54" x14ac:dyDescent="0.25">
      <c r="A99" s="186"/>
    </row>
  </sheetData>
  <autoFilter ref="A1:BT90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/>
  </sheetViews>
  <sheetFormatPr defaultRowHeight="15" x14ac:dyDescent="0.25"/>
  <sheetData>
    <row r="1" spans="1:3" x14ac:dyDescent="0.25">
      <c r="A1" s="146">
        <v>1</v>
      </c>
      <c r="B1" s="145" t="s">
        <v>431</v>
      </c>
      <c r="C1" s="145" t="s">
        <v>432</v>
      </c>
    </row>
    <row r="2" spans="1:3" x14ac:dyDescent="0.25">
      <c r="A2" s="146">
        <v>4</v>
      </c>
      <c r="B2" s="145" t="s">
        <v>433</v>
      </c>
      <c r="C2" s="145" t="s">
        <v>434</v>
      </c>
    </row>
    <row r="3" spans="1:3" x14ac:dyDescent="0.25">
      <c r="A3" s="146">
        <v>4</v>
      </c>
      <c r="B3" s="145" t="s">
        <v>433</v>
      </c>
      <c r="C3" s="145" t="s">
        <v>434</v>
      </c>
    </row>
    <row r="4" spans="1:3" x14ac:dyDescent="0.25">
      <c r="A4" s="146">
        <v>6</v>
      </c>
      <c r="B4" s="145" t="s">
        <v>435</v>
      </c>
      <c r="C4" s="145" t="s">
        <v>436</v>
      </c>
    </row>
    <row r="5" spans="1:3" x14ac:dyDescent="0.25">
      <c r="A5" s="146">
        <v>12</v>
      </c>
      <c r="B5" s="145" t="s">
        <v>437</v>
      </c>
      <c r="C5" s="145" t="s">
        <v>438</v>
      </c>
    </row>
    <row r="6" spans="1:3" x14ac:dyDescent="0.25">
      <c r="A6" s="146">
        <v>13</v>
      </c>
      <c r="B6" s="145" t="s">
        <v>299</v>
      </c>
      <c r="C6" s="145" t="s">
        <v>439</v>
      </c>
    </row>
    <row r="7" spans="1:3" x14ac:dyDescent="0.25">
      <c r="A7" s="146">
        <v>15</v>
      </c>
      <c r="B7" s="145" t="s">
        <v>440</v>
      </c>
      <c r="C7" s="145" t="s">
        <v>441</v>
      </c>
    </row>
    <row r="8" spans="1:3" x14ac:dyDescent="0.25">
      <c r="A8" s="146">
        <v>21</v>
      </c>
      <c r="B8" s="145" t="s">
        <v>236</v>
      </c>
      <c r="C8" s="145" t="s">
        <v>442</v>
      </c>
    </row>
    <row r="9" spans="1:3" x14ac:dyDescent="0.25">
      <c r="A9" s="146">
        <v>37</v>
      </c>
      <c r="B9" s="145" t="s">
        <v>443</v>
      </c>
      <c r="C9" s="145" t="s">
        <v>444</v>
      </c>
    </row>
    <row r="10" spans="1:3" x14ac:dyDescent="0.25">
      <c r="A10" s="146">
        <v>47</v>
      </c>
      <c r="B10" s="145" t="s">
        <v>445</v>
      </c>
      <c r="C10" s="145" t="s">
        <v>446</v>
      </c>
    </row>
    <row r="11" spans="1:3" x14ac:dyDescent="0.25">
      <c r="A11" s="146"/>
      <c r="B11" s="145"/>
      <c r="C11" s="145"/>
    </row>
    <row r="12" spans="1:3" x14ac:dyDescent="0.25">
      <c r="A12" s="146">
        <v>49</v>
      </c>
      <c r="B12" s="145" t="s">
        <v>343</v>
      </c>
      <c r="C12" s="145" t="s">
        <v>342</v>
      </c>
    </row>
    <row r="13" spans="1:3" x14ac:dyDescent="0.25">
      <c r="A13" s="146">
        <v>50</v>
      </c>
      <c r="B13" s="145" t="s">
        <v>320</v>
      </c>
      <c r="C13" s="145" t="s">
        <v>319</v>
      </c>
    </row>
    <row r="14" spans="1:3" x14ac:dyDescent="0.25">
      <c r="A14" s="146">
        <v>51</v>
      </c>
      <c r="B14" s="145" t="s">
        <v>285</v>
      </c>
      <c r="C14" s="145" t="s">
        <v>284</v>
      </c>
    </row>
    <row r="15" spans="1:3" x14ac:dyDescent="0.25">
      <c r="A15" s="146">
        <v>52</v>
      </c>
      <c r="B15" s="145" t="s">
        <v>246</v>
      </c>
      <c r="C15" s="145" t="s">
        <v>245</v>
      </c>
    </row>
    <row r="16" spans="1:3" x14ac:dyDescent="0.25">
      <c r="A16" s="146">
        <v>53</v>
      </c>
      <c r="B16" s="145" t="s">
        <v>258</v>
      </c>
      <c r="C16" s="145" t="s">
        <v>296</v>
      </c>
    </row>
    <row r="17" spans="1:3" x14ac:dyDescent="0.25">
      <c r="A17" s="146">
        <v>54</v>
      </c>
      <c r="B17" s="145" t="s">
        <v>353</v>
      </c>
      <c r="C17" s="145" t="s">
        <v>296</v>
      </c>
    </row>
    <row r="18" spans="1:3" x14ac:dyDescent="0.25">
      <c r="A18" s="146">
        <v>55</v>
      </c>
      <c r="B18" s="145" t="s">
        <v>341</v>
      </c>
      <c r="C18" s="145" t="s">
        <v>340</v>
      </c>
    </row>
    <row r="19" spans="1:3" x14ac:dyDescent="0.25">
      <c r="A19" s="146">
        <v>56</v>
      </c>
      <c r="B19" s="145" t="s">
        <v>332</v>
      </c>
      <c r="C19" s="145" t="s">
        <v>331</v>
      </c>
    </row>
    <row r="20" spans="1:3" x14ac:dyDescent="0.25">
      <c r="A20" s="146">
        <v>57</v>
      </c>
      <c r="B20" s="145" t="s">
        <v>283</v>
      </c>
      <c r="C20" s="145" t="s">
        <v>355</v>
      </c>
    </row>
    <row r="21" spans="1:3" x14ac:dyDescent="0.25">
      <c r="A21" s="146">
        <v>58</v>
      </c>
      <c r="B21" s="145" t="s">
        <v>214</v>
      </c>
      <c r="C21" s="145" t="s">
        <v>213</v>
      </c>
    </row>
    <row r="22" spans="1:3" x14ac:dyDescent="0.25">
      <c r="A22" s="146">
        <v>59</v>
      </c>
      <c r="B22" s="145" t="s">
        <v>357</v>
      </c>
      <c r="C22" s="145" t="s">
        <v>356</v>
      </c>
    </row>
    <row r="23" spans="1:3" x14ac:dyDescent="0.25">
      <c r="A23" s="146">
        <v>60</v>
      </c>
      <c r="B23" s="145" t="s">
        <v>224</v>
      </c>
      <c r="C23" s="145" t="s">
        <v>288</v>
      </c>
    </row>
    <row r="24" spans="1:3" x14ac:dyDescent="0.25">
      <c r="A24" s="146">
        <v>61</v>
      </c>
      <c r="B24" s="145" t="s">
        <v>277</v>
      </c>
      <c r="C24" s="145" t="s">
        <v>276</v>
      </c>
    </row>
    <row r="25" spans="1:3" x14ac:dyDescent="0.25">
      <c r="A25" s="146">
        <v>62</v>
      </c>
      <c r="B25" s="145" t="s">
        <v>338</v>
      </c>
      <c r="C25" s="145" t="s">
        <v>337</v>
      </c>
    </row>
    <row r="26" spans="1:3" x14ac:dyDescent="0.25">
      <c r="A26" s="146">
        <v>63</v>
      </c>
      <c r="B26" s="145" t="s">
        <v>283</v>
      </c>
      <c r="C26" s="145" t="s">
        <v>282</v>
      </c>
    </row>
    <row r="27" spans="1:3" x14ac:dyDescent="0.25">
      <c r="A27" s="146">
        <v>64</v>
      </c>
      <c r="B27" s="145" t="s">
        <v>274</v>
      </c>
      <c r="C27" s="145" t="s">
        <v>273</v>
      </c>
    </row>
    <row r="28" spans="1:3" x14ac:dyDescent="0.25">
      <c r="A28" s="146">
        <v>65</v>
      </c>
      <c r="B28" s="145" t="s">
        <v>226</v>
      </c>
      <c r="C28" s="145" t="s">
        <v>225</v>
      </c>
    </row>
    <row r="29" spans="1:3" x14ac:dyDescent="0.25">
      <c r="A29" s="146">
        <v>66</v>
      </c>
      <c r="B29" s="145" t="s">
        <v>266</v>
      </c>
      <c r="C29" s="145" t="s">
        <v>265</v>
      </c>
    </row>
    <row r="30" spans="1:3" x14ac:dyDescent="0.25">
      <c r="A30" s="146">
        <v>67</v>
      </c>
      <c r="B30" s="145" t="s">
        <v>352</v>
      </c>
      <c r="C30" s="145" t="s">
        <v>292</v>
      </c>
    </row>
    <row r="31" spans="1:3" x14ac:dyDescent="0.25">
      <c r="A31" s="146">
        <v>68</v>
      </c>
      <c r="B31" s="145" t="s">
        <v>283</v>
      </c>
      <c r="C31" s="145" t="s">
        <v>239</v>
      </c>
    </row>
    <row r="32" spans="1:3" x14ac:dyDescent="0.25">
      <c r="A32" s="146">
        <v>69</v>
      </c>
      <c r="B32" s="145" t="s">
        <v>240</v>
      </c>
      <c r="C32" s="145" t="s">
        <v>239</v>
      </c>
    </row>
    <row r="33" spans="1:3" x14ac:dyDescent="0.25">
      <c r="A33" s="146">
        <v>70</v>
      </c>
      <c r="B33" s="145" t="s">
        <v>318</v>
      </c>
      <c r="C33" s="145" t="s">
        <v>317</v>
      </c>
    </row>
    <row r="34" spans="1:3" x14ac:dyDescent="0.25">
      <c r="A34" s="146">
        <v>71</v>
      </c>
      <c r="B34" s="145" t="s">
        <v>350</v>
      </c>
      <c r="C34" s="145" t="s">
        <v>349</v>
      </c>
    </row>
    <row r="35" spans="1:3" x14ac:dyDescent="0.25">
      <c r="A35" s="146">
        <v>72</v>
      </c>
      <c r="B35" s="145" t="s">
        <v>258</v>
      </c>
      <c r="C35" s="145" t="s">
        <v>257</v>
      </c>
    </row>
    <row r="36" spans="1:3" x14ac:dyDescent="0.25">
      <c r="A36" s="146">
        <v>73</v>
      </c>
      <c r="B36" s="145" t="s">
        <v>214</v>
      </c>
      <c r="C36" s="145" t="s">
        <v>297</v>
      </c>
    </row>
    <row r="37" spans="1:3" x14ac:dyDescent="0.25">
      <c r="A37" s="146">
        <v>74</v>
      </c>
      <c r="B37" s="145" t="s">
        <v>301</v>
      </c>
      <c r="C37" s="145" t="s">
        <v>300</v>
      </c>
    </row>
    <row r="38" spans="1:3" x14ac:dyDescent="0.25">
      <c r="A38" s="146">
        <v>75</v>
      </c>
      <c r="B38" s="145" t="s">
        <v>264</v>
      </c>
      <c r="C38" s="145" t="s">
        <v>263</v>
      </c>
    </row>
    <row r="39" spans="1:3" x14ac:dyDescent="0.25">
      <c r="A39" s="146">
        <v>76</v>
      </c>
      <c r="B39" s="145" t="s">
        <v>283</v>
      </c>
      <c r="C39" s="145" t="s">
        <v>358</v>
      </c>
    </row>
    <row r="40" spans="1:3" x14ac:dyDescent="0.25">
      <c r="A40" s="146">
        <v>77</v>
      </c>
      <c r="B40" s="145" t="s">
        <v>315</v>
      </c>
      <c r="C40" s="145" t="s">
        <v>314</v>
      </c>
    </row>
    <row r="41" spans="1:3" x14ac:dyDescent="0.25">
      <c r="A41" s="146">
        <v>78</v>
      </c>
      <c r="B41" s="145" t="s">
        <v>228</v>
      </c>
      <c r="C41" s="145" t="s">
        <v>227</v>
      </c>
    </row>
    <row r="42" spans="1:3" x14ac:dyDescent="0.25">
      <c r="A42" s="146">
        <v>79</v>
      </c>
      <c r="B42" s="145" t="s">
        <v>252</v>
      </c>
      <c r="C42" s="145" t="s">
        <v>251</v>
      </c>
    </row>
    <row r="43" spans="1:3" x14ac:dyDescent="0.25">
      <c r="A43" s="146">
        <v>80</v>
      </c>
      <c r="B43" s="145" t="s">
        <v>240</v>
      </c>
      <c r="C43" s="145" t="s">
        <v>361</v>
      </c>
    </row>
    <row r="44" spans="1:3" x14ac:dyDescent="0.25">
      <c r="A44" s="146">
        <v>81</v>
      </c>
      <c r="B44" s="145" t="s">
        <v>447</v>
      </c>
      <c r="C44" s="145" t="s">
        <v>448</v>
      </c>
    </row>
    <row r="45" spans="1:3" x14ac:dyDescent="0.25">
      <c r="A45" s="146">
        <v>82</v>
      </c>
      <c r="B45" s="145" t="s">
        <v>250</v>
      </c>
      <c r="C45" s="145" t="s">
        <v>249</v>
      </c>
    </row>
    <row r="46" spans="1:3" x14ac:dyDescent="0.25">
      <c r="A46" s="146">
        <v>82</v>
      </c>
      <c r="B46" s="145" t="s">
        <v>250</v>
      </c>
      <c r="C46" s="145" t="s">
        <v>249</v>
      </c>
    </row>
    <row r="47" spans="1:3" x14ac:dyDescent="0.25">
      <c r="A47" s="146">
        <v>83</v>
      </c>
      <c r="B47" s="145" t="s">
        <v>262</v>
      </c>
      <c r="C47" s="145" t="s">
        <v>261</v>
      </c>
    </row>
    <row r="48" spans="1:3" x14ac:dyDescent="0.25">
      <c r="A48" s="146">
        <v>84</v>
      </c>
      <c r="B48" s="145" t="s">
        <v>294</v>
      </c>
      <c r="C48" s="145" t="s">
        <v>261</v>
      </c>
    </row>
    <row r="49" spans="1:3" x14ac:dyDescent="0.25">
      <c r="A49" s="146">
        <v>84</v>
      </c>
      <c r="B49" s="145" t="s">
        <v>294</v>
      </c>
      <c r="C49" s="145" t="s">
        <v>261</v>
      </c>
    </row>
    <row r="50" spans="1:3" x14ac:dyDescent="0.25">
      <c r="A50" s="146">
        <v>85</v>
      </c>
      <c r="B50" s="145" t="s">
        <v>244</v>
      </c>
      <c r="C50" s="145" t="s">
        <v>243</v>
      </c>
    </row>
    <row r="51" spans="1:3" x14ac:dyDescent="0.25">
      <c r="A51" s="146">
        <v>86</v>
      </c>
      <c r="B51" s="145" t="s">
        <v>258</v>
      </c>
      <c r="C51" s="145" t="s">
        <v>309</v>
      </c>
    </row>
    <row r="52" spans="1:3" x14ac:dyDescent="0.25">
      <c r="A52" s="146">
        <v>87</v>
      </c>
      <c r="B52" s="145" t="s">
        <v>270</v>
      </c>
      <c r="C52" s="145" t="s">
        <v>269</v>
      </c>
    </row>
    <row r="53" spans="1:3" x14ac:dyDescent="0.25">
      <c r="A53" s="146">
        <v>88</v>
      </c>
      <c r="B53" s="145" t="s">
        <v>322</v>
      </c>
      <c r="C53" s="145" t="s">
        <v>321</v>
      </c>
    </row>
    <row r="54" spans="1:3" x14ac:dyDescent="0.25">
      <c r="A54" s="146">
        <v>89</v>
      </c>
      <c r="B54" s="145" t="s">
        <v>252</v>
      </c>
      <c r="C54" s="145" t="s">
        <v>354</v>
      </c>
    </row>
    <row r="55" spans="1:3" x14ac:dyDescent="0.25">
      <c r="A55" s="146">
        <v>90</v>
      </c>
      <c r="B55" s="145" t="s">
        <v>303</v>
      </c>
      <c r="C55" s="145" t="s">
        <v>302</v>
      </c>
    </row>
    <row r="56" spans="1:3" x14ac:dyDescent="0.25">
      <c r="A56" s="146">
        <v>91</v>
      </c>
      <c r="B56" s="145" t="s">
        <v>348</v>
      </c>
      <c r="C56" s="145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0"/>
  <sheetViews>
    <sheetView topLeftCell="A31" workbookViewId="0">
      <selection activeCell="A31" sqref="A1:XFD1048576"/>
    </sheetView>
  </sheetViews>
  <sheetFormatPr defaultRowHeight="12.75" x14ac:dyDescent="0.2"/>
  <cols>
    <col min="1" max="2" width="13.140625" style="142" customWidth="1"/>
    <col min="3" max="3" width="13.140625" style="141" customWidth="1"/>
    <col min="4" max="6" width="9.140625" style="141"/>
    <col min="7" max="7" width="10" style="142" customWidth="1"/>
    <col min="8" max="8" width="10.28515625" style="138" customWidth="1"/>
    <col min="9" max="9" width="10.140625" style="141" customWidth="1"/>
    <col min="10" max="16384" width="9.140625" style="141"/>
  </cols>
  <sheetData>
    <row r="2" spans="1:13" x14ac:dyDescent="0.2">
      <c r="H2" s="142"/>
      <c r="I2" s="142" t="s">
        <v>449</v>
      </c>
      <c r="M2" s="141" t="s">
        <v>450</v>
      </c>
    </row>
    <row r="4" spans="1:13" x14ac:dyDescent="0.2">
      <c r="A4" s="142" t="s">
        <v>429</v>
      </c>
      <c r="B4" s="142" t="s">
        <v>450</v>
      </c>
      <c r="C4" s="142" t="s">
        <v>449</v>
      </c>
      <c r="G4" s="142" t="s">
        <v>429</v>
      </c>
      <c r="H4" s="138" t="s">
        <v>451</v>
      </c>
      <c r="I4" s="141" t="s">
        <v>452</v>
      </c>
      <c r="K4" s="142" t="s">
        <v>429</v>
      </c>
      <c r="L4" s="138" t="s">
        <v>451</v>
      </c>
      <c r="M4" s="141" t="s">
        <v>452</v>
      </c>
    </row>
    <row r="5" spans="1:13" x14ac:dyDescent="0.2">
      <c r="A5" s="142">
        <v>18</v>
      </c>
      <c r="B5" s="140">
        <v>162.4</v>
      </c>
      <c r="C5" s="140">
        <v>147.6</v>
      </c>
      <c r="K5" s="142"/>
      <c r="L5" s="138"/>
    </row>
    <row r="6" spans="1:13" x14ac:dyDescent="0.2">
      <c r="A6" s="142">
        <v>19</v>
      </c>
      <c r="B6" s="140">
        <v>162.4</v>
      </c>
      <c r="C6" s="140">
        <v>147.6</v>
      </c>
      <c r="K6" s="142"/>
      <c r="L6" s="138"/>
    </row>
    <row r="7" spans="1:13" x14ac:dyDescent="0.2">
      <c r="A7" s="136">
        <v>20</v>
      </c>
      <c r="B7" s="140">
        <v>162.4</v>
      </c>
      <c r="C7" s="140">
        <v>147.6</v>
      </c>
      <c r="K7" s="142"/>
      <c r="L7" s="138"/>
    </row>
    <row r="8" spans="1:13" x14ac:dyDescent="0.2">
      <c r="A8" s="136">
        <v>21</v>
      </c>
      <c r="B8" s="140">
        <v>162.4</v>
      </c>
      <c r="C8" s="140">
        <v>147.6</v>
      </c>
      <c r="K8" s="142"/>
      <c r="L8" s="138"/>
    </row>
    <row r="9" spans="1:13" x14ac:dyDescent="0.2">
      <c r="A9" s="136">
        <v>22</v>
      </c>
      <c r="B9" s="140">
        <v>162.4</v>
      </c>
      <c r="C9" s="140">
        <v>147.6</v>
      </c>
      <c r="K9" s="142"/>
      <c r="L9" s="138"/>
    </row>
    <row r="10" spans="1:13" x14ac:dyDescent="0.2">
      <c r="A10" s="136">
        <v>23</v>
      </c>
      <c r="B10" s="140">
        <v>162.4</v>
      </c>
      <c r="C10" s="140">
        <v>147.6</v>
      </c>
      <c r="K10" s="142"/>
      <c r="L10" s="138"/>
    </row>
    <row r="11" spans="1:13" x14ac:dyDescent="0.2">
      <c r="A11" s="136">
        <v>24</v>
      </c>
      <c r="B11" s="140">
        <v>162.4</v>
      </c>
      <c r="C11" s="140">
        <v>147.6</v>
      </c>
      <c r="K11" s="142"/>
      <c r="L11" s="138"/>
    </row>
    <row r="12" spans="1:13" x14ac:dyDescent="0.2">
      <c r="A12" s="136">
        <v>25</v>
      </c>
      <c r="B12" s="140">
        <v>162.4</v>
      </c>
      <c r="C12" s="140">
        <v>147.6</v>
      </c>
      <c r="K12" s="142"/>
      <c r="L12" s="138"/>
    </row>
    <row r="13" spans="1:13" x14ac:dyDescent="0.2">
      <c r="A13" s="136">
        <v>26</v>
      </c>
      <c r="B13" s="140">
        <v>162.4</v>
      </c>
      <c r="C13" s="140">
        <v>147.6</v>
      </c>
      <c r="K13" s="142"/>
      <c r="L13" s="138"/>
    </row>
    <row r="14" spans="1:13" x14ac:dyDescent="0.2">
      <c r="A14" s="136">
        <v>27</v>
      </c>
      <c r="B14" s="140">
        <v>162.4</v>
      </c>
      <c r="C14" s="140">
        <v>147.6</v>
      </c>
      <c r="K14" s="142"/>
      <c r="L14" s="138"/>
    </row>
    <row r="15" spans="1:13" x14ac:dyDescent="0.2">
      <c r="A15" s="136">
        <v>28</v>
      </c>
      <c r="B15" s="140">
        <v>162.4</v>
      </c>
      <c r="C15" s="140">
        <v>147.6</v>
      </c>
      <c r="K15" s="142"/>
      <c r="L15" s="138"/>
    </row>
    <row r="16" spans="1:13" x14ac:dyDescent="0.2">
      <c r="A16" s="136">
        <v>29</v>
      </c>
      <c r="B16" s="140">
        <v>162.4</v>
      </c>
      <c r="C16" s="140">
        <v>147.6</v>
      </c>
      <c r="I16" s="139"/>
      <c r="K16" s="142"/>
      <c r="L16" s="138"/>
      <c r="M16" s="139"/>
    </row>
    <row r="17" spans="1:13" x14ac:dyDescent="0.2">
      <c r="A17" s="136">
        <v>30</v>
      </c>
      <c r="B17" s="140">
        <v>162.4</v>
      </c>
      <c r="C17" s="140">
        <v>147.6</v>
      </c>
      <c r="G17" s="142" t="s">
        <v>453</v>
      </c>
      <c r="H17" s="138" t="s">
        <v>454</v>
      </c>
      <c r="I17" s="141">
        <v>147.6</v>
      </c>
      <c r="K17" s="142" t="s">
        <v>453</v>
      </c>
      <c r="L17" s="138" t="s">
        <v>454</v>
      </c>
      <c r="M17" s="141">
        <v>162.4</v>
      </c>
    </row>
    <row r="18" spans="1:13" x14ac:dyDescent="0.2">
      <c r="A18" s="136">
        <v>31</v>
      </c>
      <c r="B18" s="140">
        <v>162.4</v>
      </c>
      <c r="C18" s="140">
        <v>147.6</v>
      </c>
      <c r="G18" s="142" t="s">
        <v>455</v>
      </c>
      <c r="H18" s="138" t="s">
        <v>454</v>
      </c>
      <c r="I18" s="141">
        <v>147.6</v>
      </c>
      <c r="K18" s="142" t="s">
        <v>455</v>
      </c>
      <c r="L18" s="138" t="s">
        <v>454</v>
      </c>
      <c r="M18" s="141">
        <v>162.4</v>
      </c>
    </row>
    <row r="19" spans="1:13" x14ac:dyDescent="0.2">
      <c r="A19" s="136">
        <v>32</v>
      </c>
      <c r="B19" s="140">
        <v>162.4</v>
      </c>
      <c r="C19" s="140">
        <v>147.6</v>
      </c>
      <c r="G19" s="142" t="s">
        <v>456</v>
      </c>
      <c r="H19" s="138" t="s">
        <v>454</v>
      </c>
      <c r="I19" s="141">
        <v>147.6</v>
      </c>
      <c r="K19" s="142" t="s">
        <v>456</v>
      </c>
      <c r="L19" s="138" t="s">
        <v>454</v>
      </c>
      <c r="M19" s="141">
        <v>162.4</v>
      </c>
    </row>
    <row r="20" spans="1:13" x14ac:dyDescent="0.2">
      <c r="A20" s="136">
        <v>33</v>
      </c>
      <c r="B20" s="140">
        <v>162.4</v>
      </c>
      <c r="C20" s="140">
        <v>147.6</v>
      </c>
      <c r="G20" s="142" t="s">
        <v>457</v>
      </c>
      <c r="H20" s="138" t="s">
        <v>454</v>
      </c>
      <c r="I20" s="141">
        <v>147.6</v>
      </c>
      <c r="K20" s="142" t="s">
        <v>457</v>
      </c>
      <c r="L20" s="138" t="s">
        <v>454</v>
      </c>
      <c r="M20" s="141">
        <v>162.4</v>
      </c>
    </row>
    <row r="21" spans="1:13" x14ac:dyDescent="0.2">
      <c r="A21" s="136">
        <v>34</v>
      </c>
      <c r="B21" s="140">
        <v>162.4</v>
      </c>
      <c r="C21" s="140">
        <v>147.6</v>
      </c>
      <c r="G21" s="142" t="s">
        <v>458</v>
      </c>
      <c r="H21" s="138" t="s">
        <v>454</v>
      </c>
      <c r="I21" s="141">
        <v>147.6</v>
      </c>
      <c r="K21" s="142" t="s">
        <v>458</v>
      </c>
      <c r="L21" s="138" t="s">
        <v>454</v>
      </c>
      <c r="M21" s="141">
        <v>162.4</v>
      </c>
    </row>
    <row r="22" spans="1:13" x14ac:dyDescent="0.2">
      <c r="A22" s="136">
        <v>35</v>
      </c>
      <c r="B22" s="140">
        <v>162.4</v>
      </c>
      <c r="C22" s="140">
        <v>147.6</v>
      </c>
      <c r="G22" s="142" t="s">
        <v>459</v>
      </c>
      <c r="H22" s="138" t="s">
        <v>454</v>
      </c>
      <c r="I22" s="141">
        <v>147.6</v>
      </c>
      <c r="K22" s="142" t="s">
        <v>459</v>
      </c>
      <c r="L22" s="138" t="s">
        <v>454</v>
      </c>
      <c r="M22" s="141">
        <v>162.4</v>
      </c>
    </row>
    <row r="23" spans="1:13" x14ac:dyDescent="0.2">
      <c r="A23" s="136">
        <v>36</v>
      </c>
      <c r="B23" s="140">
        <v>162.4</v>
      </c>
      <c r="C23" s="140">
        <v>147.6</v>
      </c>
      <c r="G23" s="142" t="s">
        <v>460</v>
      </c>
      <c r="H23" s="138" t="s">
        <v>454</v>
      </c>
      <c r="I23" s="141">
        <v>147.6</v>
      </c>
      <c r="K23" s="142" t="s">
        <v>460</v>
      </c>
      <c r="L23" s="138" t="s">
        <v>454</v>
      </c>
      <c r="M23" s="141">
        <v>162.4</v>
      </c>
    </row>
    <row r="24" spans="1:13" x14ac:dyDescent="0.2">
      <c r="A24" s="136">
        <v>37</v>
      </c>
      <c r="B24" s="140">
        <v>162.4</v>
      </c>
      <c r="C24" s="140">
        <v>147.6</v>
      </c>
      <c r="G24" s="142" t="s">
        <v>461</v>
      </c>
      <c r="H24" s="138" t="s">
        <v>454</v>
      </c>
      <c r="I24" s="141">
        <v>147.6</v>
      </c>
      <c r="K24" s="142" t="s">
        <v>461</v>
      </c>
      <c r="L24" s="138" t="s">
        <v>454</v>
      </c>
      <c r="M24" s="141">
        <v>162.4</v>
      </c>
    </row>
    <row r="25" spans="1:13" x14ac:dyDescent="0.2">
      <c r="A25" s="136">
        <v>38</v>
      </c>
      <c r="B25" s="140">
        <v>162.4</v>
      </c>
      <c r="C25" s="140">
        <v>147.6</v>
      </c>
      <c r="G25" s="142" t="s">
        <v>462</v>
      </c>
      <c r="H25" s="138" t="s">
        <v>454</v>
      </c>
      <c r="I25" s="141">
        <v>147.6</v>
      </c>
      <c r="K25" s="142" t="s">
        <v>462</v>
      </c>
      <c r="L25" s="138" t="s">
        <v>454</v>
      </c>
      <c r="M25" s="141">
        <v>162.4</v>
      </c>
    </row>
    <row r="26" spans="1:13" x14ac:dyDescent="0.2">
      <c r="A26" s="136">
        <v>39</v>
      </c>
      <c r="B26" s="140">
        <v>162.4</v>
      </c>
      <c r="C26" s="140">
        <v>147.34907999999999</v>
      </c>
      <c r="G26" s="142" t="s">
        <v>463</v>
      </c>
      <c r="H26" s="138" t="s">
        <v>464</v>
      </c>
      <c r="I26" s="141">
        <v>147.34907999999999</v>
      </c>
      <c r="K26" s="142" t="s">
        <v>463</v>
      </c>
      <c r="L26" s="138" t="s">
        <v>454</v>
      </c>
      <c r="M26" s="141">
        <v>162.4</v>
      </c>
    </row>
    <row r="27" spans="1:13" x14ac:dyDescent="0.2">
      <c r="A27" s="136">
        <v>40</v>
      </c>
      <c r="B27" s="140">
        <v>162.25384</v>
      </c>
      <c r="C27" s="140">
        <v>146.1978</v>
      </c>
      <c r="G27" s="142" t="s">
        <v>465</v>
      </c>
      <c r="H27" s="138" t="s">
        <v>466</v>
      </c>
      <c r="I27" s="141">
        <v>146.1978</v>
      </c>
      <c r="K27" s="142" t="s">
        <v>465</v>
      </c>
      <c r="L27" s="138" t="s">
        <v>467</v>
      </c>
      <c r="M27" s="141">
        <v>162.25384</v>
      </c>
    </row>
    <row r="28" spans="1:13" x14ac:dyDescent="0.2">
      <c r="A28" s="136">
        <v>41</v>
      </c>
      <c r="B28" s="140">
        <v>161.11704</v>
      </c>
      <c r="C28" s="140">
        <v>145.03175999999999</v>
      </c>
      <c r="G28" s="142" t="s">
        <v>468</v>
      </c>
      <c r="H28" s="138" t="s">
        <v>469</v>
      </c>
      <c r="I28" s="141">
        <v>145.03175999999999</v>
      </c>
      <c r="K28" s="142" t="s">
        <v>468</v>
      </c>
      <c r="L28" s="138" t="s">
        <v>470</v>
      </c>
      <c r="M28" s="141">
        <v>161.11704</v>
      </c>
    </row>
    <row r="29" spans="1:13" x14ac:dyDescent="0.2">
      <c r="A29" s="136">
        <v>42</v>
      </c>
      <c r="B29" s="140">
        <v>159.98024000000001</v>
      </c>
      <c r="C29" s="140">
        <v>143.86572000000001</v>
      </c>
      <c r="G29" s="142" t="s">
        <v>471</v>
      </c>
      <c r="H29" s="138" t="s">
        <v>472</v>
      </c>
      <c r="I29" s="141">
        <v>143.86572000000001</v>
      </c>
      <c r="K29" s="142" t="s">
        <v>471</v>
      </c>
      <c r="L29" s="138" t="s">
        <v>473</v>
      </c>
      <c r="M29" s="141">
        <v>159.98024000000001</v>
      </c>
    </row>
    <row r="30" spans="1:13" x14ac:dyDescent="0.2">
      <c r="A30" s="136">
        <v>43</v>
      </c>
      <c r="B30" s="140">
        <v>158.8272</v>
      </c>
      <c r="C30" s="140">
        <v>142.71444</v>
      </c>
      <c r="G30" s="142" t="s">
        <v>474</v>
      </c>
      <c r="H30" s="138" t="s">
        <v>475</v>
      </c>
      <c r="I30" s="141">
        <v>142.71444</v>
      </c>
      <c r="K30" s="142" t="s">
        <v>474</v>
      </c>
      <c r="L30" s="138" t="s">
        <v>476</v>
      </c>
      <c r="M30" s="141">
        <v>158.8272</v>
      </c>
    </row>
    <row r="31" spans="1:13" x14ac:dyDescent="0.2">
      <c r="A31" s="136">
        <v>44</v>
      </c>
      <c r="B31" s="140">
        <v>157.69040000000001</v>
      </c>
      <c r="C31" s="140">
        <v>141.54839999999999</v>
      </c>
      <c r="G31" s="142" t="s">
        <v>477</v>
      </c>
      <c r="H31" s="138" t="s">
        <v>478</v>
      </c>
      <c r="I31" s="141">
        <v>141.54839999999999</v>
      </c>
      <c r="K31" s="142" t="s">
        <v>477</v>
      </c>
      <c r="L31" s="138" t="s">
        <v>479</v>
      </c>
      <c r="M31" s="141">
        <v>157.69040000000001</v>
      </c>
    </row>
    <row r="32" spans="1:13" x14ac:dyDescent="0.2">
      <c r="A32" s="136">
        <v>45</v>
      </c>
      <c r="B32" s="140">
        <v>156.55359999999999</v>
      </c>
      <c r="C32" s="140">
        <v>140.38235999999998</v>
      </c>
      <c r="G32" s="142" t="s">
        <v>480</v>
      </c>
      <c r="H32" s="138" t="s">
        <v>481</v>
      </c>
      <c r="I32" s="141">
        <v>140.38235999999998</v>
      </c>
      <c r="K32" s="142" t="s">
        <v>480</v>
      </c>
      <c r="L32" s="138" t="s">
        <v>482</v>
      </c>
      <c r="M32" s="141">
        <v>156.55359999999999</v>
      </c>
    </row>
    <row r="33" spans="1:13" x14ac:dyDescent="0.2">
      <c r="A33" s="136">
        <v>46</v>
      </c>
      <c r="B33" s="140">
        <v>155.38432</v>
      </c>
      <c r="C33" s="140">
        <v>139.20156</v>
      </c>
      <c r="G33" s="142" t="s">
        <v>483</v>
      </c>
      <c r="H33" s="138" t="s">
        <v>484</v>
      </c>
      <c r="I33" s="141">
        <v>139.20156</v>
      </c>
      <c r="K33" s="142" t="s">
        <v>483</v>
      </c>
      <c r="L33" s="138" t="s">
        <v>485</v>
      </c>
      <c r="M33" s="141">
        <v>155.38432</v>
      </c>
    </row>
    <row r="34" spans="1:13" x14ac:dyDescent="0.2">
      <c r="A34" s="136">
        <v>47</v>
      </c>
      <c r="B34" s="140">
        <v>154.23128</v>
      </c>
      <c r="C34" s="140">
        <v>138.02076</v>
      </c>
      <c r="G34" s="142" t="s">
        <v>486</v>
      </c>
      <c r="H34" s="138" t="s">
        <v>487</v>
      </c>
      <c r="I34" s="141">
        <v>138.02076</v>
      </c>
      <c r="K34" s="142" t="s">
        <v>486</v>
      </c>
      <c r="L34" s="138" t="s">
        <v>488</v>
      </c>
      <c r="M34" s="141">
        <v>154.23128</v>
      </c>
    </row>
    <row r="35" spans="1:13" x14ac:dyDescent="0.2">
      <c r="A35" s="136">
        <v>48</v>
      </c>
      <c r="B35" s="140">
        <v>153.06200000000001</v>
      </c>
      <c r="C35" s="140">
        <v>136.8252</v>
      </c>
      <c r="G35" s="142" t="s">
        <v>489</v>
      </c>
      <c r="H35" s="138" t="s">
        <v>490</v>
      </c>
      <c r="I35" s="141">
        <v>136.8252</v>
      </c>
      <c r="K35" s="142" t="s">
        <v>489</v>
      </c>
      <c r="L35" s="138" t="s">
        <v>491</v>
      </c>
      <c r="M35" s="141">
        <v>153.06200000000001</v>
      </c>
    </row>
    <row r="36" spans="1:13" x14ac:dyDescent="0.2">
      <c r="A36" s="136">
        <v>49</v>
      </c>
      <c r="B36" s="140">
        <v>151.90896000000001</v>
      </c>
      <c r="C36" s="140">
        <v>135.64439999999999</v>
      </c>
      <c r="G36" s="142" t="s">
        <v>492</v>
      </c>
      <c r="H36" s="138" t="s">
        <v>493</v>
      </c>
      <c r="I36" s="141">
        <v>135.64439999999999</v>
      </c>
      <c r="K36" s="142" t="s">
        <v>492</v>
      </c>
      <c r="L36" s="138" t="s">
        <v>494</v>
      </c>
      <c r="M36" s="141">
        <v>151.90896000000001</v>
      </c>
    </row>
    <row r="37" spans="1:13" x14ac:dyDescent="0.2">
      <c r="A37" s="136">
        <v>50</v>
      </c>
      <c r="B37" s="140">
        <v>150.73968000000002</v>
      </c>
      <c r="C37" s="140">
        <v>134.46359999999999</v>
      </c>
      <c r="G37" s="142" t="s">
        <v>495</v>
      </c>
      <c r="H37" s="138" t="s">
        <v>496</v>
      </c>
      <c r="I37" s="141">
        <v>134.46359999999999</v>
      </c>
      <c r="K37" s="142" t="s">
        <v>495</v>
      </c>
      <c r="L37" s="138" t="s">
        <v>497</v>
      </c>
      <c r="M37" s="141">
        <v>150.73968000000002</v>
      </c>
    </row>
    <row r="38" spans="1:13" x14ac:dyDescent="0.2">
      <c r="A38" s="136">
        <v>51</v>
      </c>
      <c r="B38" s="140">
        <v>149.53791999999999</v>
      </c>
      <c r="C38" s="140">
        <v>133.25327999999999</v>
      </c>
      <c r="G38" s="142" t="s">
        <v>498</v>
      </c>
      <c r="H38" s="138" t="s">
        <v>499</v>
      </c>
      <c r="I38" s="141">
        <v>133.25327999999999</v>
      </c>
      <c r="K38" s="142" t="s">
        <v>498</v>
      </c>
      <c r="L38" s="138" t="s">
        <v>500</v>
      </c>
      <c r="M38" s="141">
        <v>149.53791999999999</v>
      </c>
    </row>
    <row r="39" spans="1:13" x14ac:dyDescent="0.2">
      <c r="A39" s="136">
        <v>52</v>
      </c>
      <c r="B39" s="140">
        <v>148.33616000000001</v>
      </c>
      <c r="C39" s="140">
        <v>132.0282</v>
      </c>
      <c r="G39" s="142" t="s">
        <v>501</v>
      </c>
      <c r="H39" s="138" t="s">
        <v>502</v>
      </c>
      <c r="I39" s="141">
        <v>132.0282</v>
      </c>
      <c r="K39" s="142" t="s">
        <v>501</v>
      </c>
      <c r="L39" s="138" t="s">
        <v>503</v>
      </c>
      <c r="M39" s="141">
        <v>148.33616000000001</v>
      </c>
    </row>
    <row r="40" spans="1:13" x14ac:dyDescent="0.2">
      <c r="A40" s="136">
        <v>53</v>
      </c>
      <c r="B40" s="140">
        <v>147.15064000000001</v>
      </c>
      <c r="C40" s="140">
        <v>130.81788</v>
      </c>
      <c r="G40" s="142" t="s">
        <v>504</v>
      </c>
      <c r="H40" s="138" t="s">
        <v>505</v>
      </c>
      <c r="I40" s="141">
        <v>130.81788</v>
      </c>
      <c r="K40" s="142" t="s">
        <v>504</v>
      </c>
      <c r="L40" s="138" t="s">
        <v>506</v>
      </c>
      <c r="M40" s="141">
        <v>147.15064000000001</v>
      </c>
    </row>
    <row r="41" spans="1:13" x14ac:dyDescent="0.2">
      <c r="A41" s="136">
        <v>54</v>
      </c>
      <c r="B41" s="140">
        <v>145.94888</v>
      </c>
      <c r="C41" s="140">
        <v>129.59279999999998</v>
      </c>
      <c r="G41" s="142" t="s">
        <v>507</v>
      </c>
      <c r="H41" s="138" t="s">
        <v>508</v>
      </c>
      <c r="I41" s="141">
        <v>129.59279999999998</v>
      </c>
      <c r="K41" s="142" t="s">
        <v>507</v>
      </c>
      <c r="L41" s="138" t="s">
        <v>509</v>
      </c>
      <c r="M41" s="141">
        <v>145.94888</v>
      </c>
    </row>
    <row r="42" spans="1:13" x14ac:dyDescent="0.2">
      <c r="A42" s="136">
        <v>55</v>
      </c>
      <c r="B42" s="140">
        <v>144.74712</v>
      </c>
      <c r="C42" s="140">
        <v>128.38247999999999</v>
      </c>
      <c r="G42" s="142" t="s">
        <v>510</v>
      </c>
      <c r="H42" s="138" t="s">
        <v>511</v>
      </c>
      <c r="I42" s="141">
        <v>128.38247999999999</v>
      </c>
      <c r="K42" s="142" t="s">
        <v>510</v>
      </c>
      <c r="L42" s="138" t="s">
        <v>512</v>
      </c>
      <c r="M42" s="141">
        <v>144.74712</v>
      </c>
    </row>
    <row r="43" spans="1:13" x14ac:dyDescent="0.2">
      <c r="A43" s="136">
        <v>56</v>
      </c>
      <c r="B43" s="140">
        <v>143.49664000000001</v>
      </c>
      <c r="C43" s="140">
        <v>127.11312</v>
      </c>
      <c r="G43" s="142" t="s">
        <v>513</v>
      </c>
      <c r="H43" s="138" t="s">
        <v>514</v>
      </c>
      <c r="I43" s="141">
        <v>127.11312</v>
      </c>
      <c r="K43" s="142" t="s">
        <v>513</v>
      </c>
      <c r="L43" s="138" t="s">
        <v>515</v>
      </c>
      <c r="M43" s="141">
        <v>143.49664000000001</v>
      </c>
    </row>
    <row r="44" spans="1:13" x14ac:dyDescent="0.2">
      <c r="A44" s="136">
        <v>57</v>
      </c>
      <c r="B44" s="140">
        <v>142.24616</v>
      </c>
      <c r="C44" s="140">
        <v>125.85852</v>
      </c>
      <c r="G44" s="142" t="s">
        <v>516</v>
      </c>
      <c r="H44" s="138" t="s">
        <v>517</v>
      </c>
      <c r="I44" s="141">
        <v>125.85852</v>
      </c>
      <c r="K44" s="142" t="s">
        <v>516</v>
      </c>
      <c r="L44" s="138" t="s">
        <v>518</v>
      </c>
      <c r="M44" s="141">
        <v>142.24616</v>
      </c>
    </row>
    <row r="45" spans="1:13" x14ac:dyDescent="0.2">
      <c r="A45" s="136">
        <v>58</v>
      </c>
      <c r="B45" s="140">
        <v>140.99567999999999</v>
      </c>
      <c r="C45" s="140">
        <v>124.58915999999999</v>
      </c>
      <c r="G45" s="142" t="s">
        <v>519</v>
      </c>
      <c r="H45" s="138" t="s">
        <v>520</v>
      </c>
      <c r="I45" s="141">
        <v>124.58915999999999</v>
      </c>
      <c r="K45" s="142" t="s">
        <v>519</v>
      </c>
      <c r="L45" s="138" t="s">
        <v>521</v>
      </c>
      <c r="M45" s="141">
        <v>140.99567999999999</v>
      </c>
    </row>
    <row r="46" spans="1:13" x14ac:dyDescent="0.2">
      <c r="A46" s="136">
        <v>59</v>
      </c>
      <c r="B46" s="140">
        <v>139.74520000000001</v>
      </c>
      <c r="C46" s="140">
        <v>123.33456</v>
      </c>
      <c r="G46" s="142" t="s">
        <v>522</v>
      </c>
      <c r="H46" s="138" t="s">
        <v>523</v>
      </c>
      <c r="I46" s="141">
        <v>123.33456</v>
      </c>
      <c r="K46" s="142" t="s">
        <v>522</v>
      </c>
      <c r="L46" s="138" t="s">
        <v>524</v>
      </c>
      <c r="M46" s="141">
        <v>139.74520000000001</v>
      </c>
    </row>
    <row r="47" spans="1:13" x14ac:dyDescent="0.2">
      <c r="A47" s="136">
        <v>60</v>
      </c>
      <c r="B47" s="140">
        <v>138.49472</v>
      </c>
      <c r="C47" s="140">
        <v>122.06519999999999</v>
      </c>
      <c r="G47" s="142" t="s">
        <v>525</v>
      </c>
      <c r="H47" s="138" t="s">
        <v>526</v>
      </c>
      <c r="I47" s="141">
        <v>122.06519999999999</v>
      </c>
      <c r="K47" s="142" t="s">
        <v>525</v>
      </c>
      <c r="L47" s="138" t="s">
        <v>527</v>
      </c>
      <c r="M47" s="141">
        <v>138.49472</v>
      </c>
    </row>
    <row r="48" spans="1:13" x14ac:dyDescent="0.2">
      <c r="A48" s="136">
        <v>61</v>
      </c>
      <c r="B48" s="140">
        <v>137.17928000000001</v>
      </c>
      <c r="C48" s="140">
        <v>120.73679999999999</v>
      </c>
      <c r="G48" s="142" t="s">
        <v>528</v>
      </c>
      <c r="H48" s="138" t="s">
        <v>529</v>
      </c>
      <c r="I48" s="141">
        <v>120.73679999999999</v>
      </c>
      <c r="K48" s="142" t="s">
        <v>528</v>
      </c>
      <c r="L48" s="138" t="s">
        <v>530</v>
      </c>
      <c r="M48" s="141">
        <v>137.17928000000001</v>
      </c>
    </row>
    <row r="49" spans="1:13" x14ac:dyDescent="0.2">
      <c r="A49" s="136">
        <v>62</v>
      </c>
      <c r="B49" s="140">
        <v>135.8476</v>
      </c>
      <c r="C49" s="140">
        <v>119.4084</v>
      </c>
      <c r="G49" s="142" t="s">
        <v>531</v>
      </c>
      <c r="H49" s="138" t="s">
        <v>532</v>
      </c>
      <c r="I49" s="141">
        <v>119.4084</v>
      </c>
      <c r="K49" s="142" t="s">
        <v>531</v>
      </c>
      <c r="L49" s="138" t="s">
        <v>533</v>
      </c>
      <c r="M49" s="141">
        <v>135.8476</v>
      </c>
    </row>
    <row r="50" spans="1:13" x14ac:dyDescent="0.2">
      <c r="A50" s="136">
        <v>63</v>
      </c>
      <c r="B50" s="140">
        <v>134.53216</v>
      </c>
      <c r="C50" s="140">
        <v>118.08</v>
      </c>
      <c r="G50" s="142" t="s">
        <v>534</v>
      </c>
      <c r="H50" s="138" t="s">
        <v>535</v>
      </c>
      <c r="I50" s="141">
        <v>118.08</v>
      </c>
      <c r="K50" s="142" t="s">
        <v>534</v>
      </c>
      <c r="L50" s="138" t="s">
        <v>536</v>
      </c>
      <c r="M50" s="141">
        <v>134.53216</v>
      </c>
    </row>
    <row r="51" spans="1:13" x14ac:dyDescent="0.2">
      <c r="A51" s="136">
        <v>64</v>
      </c>
      <c r="B51" s="140">
        <v>133.20048</v>
      </c>
      <c r="C51" s="140">
        <v>116.7516</v>
      </c>
      <c r="G51" s="142" t="s">
        <v>537</v>
      </c>
      <c r="H51" s="138" t="s">
        <v>538</v>
      </c>
      <c r="I51" s="141">
        <v>116.7516</v>
      </c>
      <c r="K51" s="142" t="s">
        <v>537</v>
      </c>
      <c r="L51" s="138" t="s">
        <v>539</v>
      </c>
      <c r="M51" s="141">
        <v>133.20048</v>
      </c>
    </row>
    <row r="52" spans="1:13" x14ac:dyDescent="0.2">
      <c r="A52" s="136">
        <v>65</v>
      </c>
      <c r="B52" s="140">
        <v>131.88504</v>
      </c>
      <c r="C52" s="140">
        <v>115.42319999999999</v>
      </c>
      <c r="G52" s="142" t="s">
        <v>540</v>
      </c>
      <c r="H52" s="138" t="s">
        <v>541</v>
      </c>
      <c r="I52" s="141">
        <v>115.42319999999999</v>
      </c>
      <c r="K52" s="142" t="s">
        <v>540</v>
      </c>
      <c r="L52" s="138" t="s">
        <v>542</v>
      </c>
      <c r="M52" s="141">
        <v>131.88504</v>
      </c>
    </row>
    <row r="53" spans="1:13" x14ac:dyDescent="0.2">
      <c r="A53" s="136">
        <v>66</v>
      </c>
      <c r="B53" s="140">
        <v>130.47216</v>
      </c>
      <c r="C53" s="140">
        <v>114.00623999999999</v>
      </c>
      <c r="G53" s="142" t="s">
        <v>543</v>
      </c>
      <c r="H53" s="138" t="s">
        <v>544</v>
      </c>
      <c r="I53" s="141">
        <v>114.00623999999999</v>
      </c>
      <c r="K53" s="142" t="s">
        <v>543</v>
      </c>
      <c r="L53" s="138" t="s">
        <v>545</v>
      </c>
      <c r="M53" s="141">
        <v>130.47216</v>
      </c>
    </row>
    <row r="54" spans="1:13" x14ac:dyDescent="0.2">
      <c r="A54" s="136">
        <v>67</v>
      </c>
      <c r="B54" s="140">
        <v>129.05928</v>
      </c>
      <c r="C54" s="140">
        <v>112.58928</v>
      </c>
      <c r="G54" s="142" t="s">
        <v>546</v>
      </c>
      <c r="H54" s="138" t="s">
        <v>547</v>
      </c>
      <c r="I54" s="141">
        <v>112.58928</v>
      </c>
      <c r="K54" s="142" t="s">
        <v>546</v>
      </c>
      <c r="L54" s="138" t="s">
        <v>548</v>
      </c>
      <c r="M54" s="141">
        <v>129.05928</v>
      </c>
    </row>
    <row r="55" spans="1:13" x14ac:dyDescent="0.2">
      <c r="A55" s="136">
        <v>68</v>
      </c>
      <c r="B55" s="140">
        <v>127.63016000000002</v>
      </c>
      <c r="C55" s="140">
        <v>111.18707999999999</v>
      </c>
      <c r="G55" s="142" t="s">
        <v>549</v>
      </c>
      <c r="H55" s="138" t="s">
        <v>550</v>
      </c>
      <c r="I55" s="141">
        <v>111.18707999999999</v>
      </c>
      <c r="K55" s="142" t="s">
        <v>549</v>
      </c>
      <c r="L55" s="138" t="s">
        <v>551</v>
      </c>
      <c r="M55" s="141">
        <v>127.63016000000002</v>
      </c>
    </row>
    <row r="56" spans="1:13" x14ac:dyDescent="0.2">
      <c r="A56" s="136">
        <v>69</v>
      </c>
      <c r="B56" s="140">
        <v>126.21728</v>
      </c>
      <c r="C56" s="140">
        <v>109.77012000000001</v>
      </c>
      <c r="G56" s="142" t="s">
        <v>552</v>
      </c>
      <c r="H56" s="138" t="s">
        <v>553</v>
      </c>
      <c r="I56" s="141">
        <v>109.77012000000001</v>
      </c>
      <c r="K56" s="142" t="s">
        <v>552</v>
      </c>
      <c r="L56" s="138" t="s">
        <v>554</v>
      </c>
      <c r="M56" s="141">
        <v>126.21728</v>
      </c>
    </row>
    <row r="57" spans="1:13" x14ac:dyDescent="0.2">
      <c r="A57" s="136">
        <v>70</v>
      </c>
      <c r="B57" s="140">
        <v>124.8044</v>
      </c>
      <c r="C57" s="140">
        <v>108.35315999999999</v>
      </c>
      <c r="G57" s="142" t="s">
        <v>555</v>
      </c>
      <c r="H57" s="138" t="s">
        <v>556</v>
      </c>
      <c r="I57" s="141">
        <v>108.35315999999999</v>
      </c>
      <c r="K57" s="142" t="s">
        <v>555</v>
      </c>
      <c r="L57" s="138" t="s">
        <v>557</v>
      </c>
      <c r="M57" s="141">
        <v>124.8044</v>
      </c>
    </row>
    <row r="58" spans="1:13" x14ac:dyDescent="0.2">
      <c r="A58" s="136">
        <v>71</v>
      </c>
      <c r="B58" s="140">
        <v>123.2616</v>
      </c>
      <c r="C58" s="140">
        <v>106.83287999999999</v>
      </c>
      <c r="G58" s="142" t="s">
        <v>558</v>
      </c>
      <c r="H58" s="138" t="s">
        <v>559</v>
      </c>
      <c r="I58" s="141">
        <v>106.83287999999999</v>
      </c>
      <c r="K58" s="142" t="s">
        <v>558</v>
      </c>
      <c r="L58" s="138" t="s">
        <v>560</v>
      </c>
      <c r="M58" s="141">
        <v>123.2616</v>
      </c>
    </row>
    <row r="59" spans="1:13" x14ac:dyDescent="0.2">
      <c r="A59" s="136">
        <v>72</v>
      </c>
      <c r="B59" s="140">
        <v>121.73504000000001</v>
      </c>
      <c r="C59" s="140">
        <v>105.3126</v>
      </c>
      <c r="G59" s="142" t="s">
        <v>561</v>
      </c>
      <c r="H59" s="138" t="s">
        <v>562</v>
      </c>
      <c r="I59" s="141">
        <v>105.3126</v>
      </c>
      <c r="K59" s="142" t="s">
        <v>561</v>
      </c>
      <c r="L59" s="138" t="s">
        <v>563</v>
      </c>
      <c r="M59" s="141">
        <v>121.73504000000001</v>
      </c>
    </row>
    <row r="60" spans="1:13" x14ac:dyDescent="0.2">
      <c r="A60" s="136">
        <v>73</v>
      </c>
      <c r="B60" s="140">
        <v>120.19224</v>
      </c>
      <c r="C60" s="140">
        <v>103.77755999999999</v>
      </c>
      <c r="G60" s="142" t="s">
        <v>564</v>
      </c>
      <c r="H60" s="138" t="s">
        <v>565</v>
      </c>
      <c r="I60" s="141">
        <v>103.77755999999999</v>
      </c>
      <c r="K60" s="142" t="s">
        <v>564</v>
      </c>
      <c r="L60" s="138" t="s">
        <v>566</v>
      </c>
      <c r="M60" s="141">
        <v>120.19224</v>
      </c>
    </row>
    <row r="61" spans="1:13" x14ac:dyDescent="0.2">
      <c r="A61" s="136">
        <v>74</v>
      </c>
      <c r="B61" s="140">
        <v>118.66568000000001</v>
      </c>
      <c r="C61" s="140">
        <v>102.25727999999999</v>
      </c>
      <c r="G61" s="142" t="s">
        <v>567</v>
      </c>
      <c r="H61" s="138" t="s">
        <v>568</v>
      </c>
      <c r="I61" s="141">
        <v>102.25727999999999</v>
      </c>
      <c r="K61" s="142" t="s">
        <v>567</v>
      </c>
      <c r="L61" s="138" t="s">
        <v>569</v>
      </c>
      <c r="M61" s="141">
        <v>118.66568000000001</v>
      </c>
    </row>
    <row r="62" spans="1:13" x14ac:dyDescent="0.2">
      <c r="A62" s="136">
        <v>75</v>
      </c>
      <c r="B62" s="140">
        <v>117.12287999999999</v>
      </c>
      <c r="C62" s="140">
        <v>100.73699999999999</v>
      </c>
      <c r="G62" s="142" t="s">
        <v>570</v>
      </c>
      <c r="H62" s="138" t="s">
        <v>571</v>
      </c>
      <c r="I62" s="141">
        <v>100.73699999999999</v>
      </c>
      <c r="K62" s="142" t="s">
        <v>570</v>
      </c>
      <c r="L62" s="138" t="s">
        <v>572</v>
      </c>
      <c r="M62" s="141">
        <v>117.12287999999999</v>
      </c>
    </row>
    <row r="63" spans="1:13" x14ac:dyDescent="0.2">
      <c r="A63" s="136">
        <v>76</v>
      </c>
      <c r="B63" s="140">
        <v>115.43392</v>
      </c>
      <c r="C63" s="140">
        <v>99.069119999999998</v>
      </c>
      <c r="G63" s="142" t="s">
        <v>573</v>
      </c>
      <c r="H63" s="138" t="s">
        <v>574</v>
      </c>
      <c r="I63" s="141">
        <v>99.069119999999998</v>
      </c>
      <c r="K63" s="142" t="s">
        <v>573</v>
      </c>
      <c r="L63" s="138" t="s">
        <v>575</v>
      </c>
      <c r="M63" s="141">
        <v>115.43392</v>
      </c>
    </row>
    <row r="64" spans="1:13" x14ac:dyDescent="0.2">
      <c r="A64" s="136">
        <v>77</v>
      </c>
      <c r="B64" s="140">
        <v>113.74496000000001</v>
      </c>
      <c r="C64" s="140">
        <v>97.401240000000001</v>
      </c>
      <c r="G64" s="142" t="s">
        <v>576</v>
      </c>
      <c r="H64" s="138" t="s">
        <v>577</v>
      </c>
      <c r="I64" s="141">
        <v>97.401240000000001</v>
      </c>
      <c r="K64" s="142" t="s">
        <v>576</v>
      </c>
      <c r="L64" s="138" t="s">
        <v>578</v>
      </c>
      <c r="M64" s="141">
        <v>113.74496000000001</v>
      </c>
    </row>
    <row r="65" spans="1:13" x14ac:dyDescent="0.2">
      <c r="A65" s="136">
        <v>78</v>
      </c>
      <c r="B65" s="140">
        <v>112.03976</v>
      </c>
      <c r="C65" s="140">
        <v>95.74812</v>
      </c>
      <c r="G65" s="142" t="s">
        <v>579</v>
      </c>
      <c r="H65" s="138" t="s">
        <v>580</v>
      </c>
      <c r="I65" s="141">
        <v>95.74812</v>
      </c>
      <c r="K65" s="142" t="s">
        <v>579</v>
      </c>
      <c r="L65" s="138" t="s">
        <v>581</v>
      </c>
      <c r="M65" s="141">
        <v>112.03976</v>
      </c>
    </row>
    <row r="66" spans="1:13" x14ac:dyDescent="0.2">
      <c r="A66" s="136">
        <v>79</v>
      </c>
      <c r="B66" s="140">
        <v>110.35080000000001</v>
      </c>
      <c r="C66" s="140">
        <v>94.080239999999989</v>
      </c>
      <c r="G66" s="142" t="s">
        <v>582</v>
      </c>
      <c r="H66" s="138" t="s">
        <v>583</v>
      </c>
      <c r="I66" s="141">
        <v>94.080239999999989</v>
      </c>
      <c r="K66" s="142" t="s">
        <v>582</v>
      </c>
      <c r="L66" s="138" t="s">
        <v>584</v>
      </c>
      <c r="M66" s="141">
        <v>110.35080000000001</v>
      </c>
    </row>
    <row r="67" spans="1:13" x14ac:dyDescent="0.2">
      <c r="A67" s="136">
        <v>80</v>
      </c>
      <c r="B67" s="140">
        <v>108.66184000000001</v>
      </c>
      <c r="C67" s="140">
        <v>92.412359999999993</v>
      </c>
      <c r="G67" s="142" t="s">
        <v>585</v>
      </c>
      <c r="H67" s="138" t="s">
        <v>586</v>
      </c>
      <c r="I67" s="141">
        <v>92.412359999999993</v>
      </c>
      <c r="K67" s="142" t="s">
        <v>585</v>
      </c>
      <c r="L67" s="138" t="s">
        <v>587</v>
      </c>
      <c r="M67" s="141">
        <v>108.66184000000001</v>
      </c>
    </row>
    <row r="68" spans="1:13" x14ac:dyDescent="0.2">
      <c r="A68" s="136">
        <v>81</v>
      </c>
      <c r="B68" s="140">
        <v>106.74552</v>
      </c>
      <c r="C68" s="140">
        <v>90.552599999999998</v>
      </c>
      <c r="G68" s="142" t="s">
        <v>588</v>
      </c>
      <c r="H68" s="138" t="s">
        <v>589</v>
      </c>
      <c r="I68" s="141">
        <v>90.552599999999998</v>
      </c>
      <c r="K68" s="142" t="s">
        <v>588</v>
      </c>
      <c r="L68" s="138" t="s">
        <v>590</v>
      </c>
      <c r="M68" s="141">
        <v>106.74552</v>
      </c>
    </row>
    <row r="69" spans="1:13" x14ac:dyDescent="0.2">
      <c r="A69" s="136">
        <v>82</v>
      </c>
      <c r="B69" s="140">
        <v>104.8292</v>
      </c>
      <c r="C69" s="140">
        <v>88.678079999999994</v>
      </c>
      <c r="G69" s="142" t="s">
        <v>591</v>
      </c>
      <c r="H69" s="138" t="s">
        <v>592</v>
      </c>
      <c r="I69" s="141">
        <v>88.678079999999994</v>
      </c>
      <c r="K69" s="142" t="s">
        <v>591</v>
      </c>
      <c r="L69" s="138" t="s">
        <v>593</v>
      </c>
      <c r="M69" s="141">
        <v>104.8292</v>
      </c>
    </row>
    <row r="70" spans="1:13" x14ac:dyDescent="0.2">
      <c r="A70" s="136">
        <v>83</v>
      </c>
      <c r="B70" s="140">
        <v>102.92912000000001</v>
      </c>
      <c r="C70" s="140">
        <v>86.818319999999986</v>
      </c>
      <c r="G70" s="142" t="s">
        <v>594</v>
      </c>
      <c r="H70" s="138" t="s">
        <v>595</v>
      </c>
      <c r="I70" s="141">
        <v>86.818319999999986</v>
      </c>
      <c r="K70" s="142" t="s">
        <v>594</v>
      </c>
      <c r="L70" s="138" t="s">
        <v>596</v>
      </c>
      <c r="M70" s="141">
        <v>102.92912000000001</v>
      </c>
    </row>
    <row r="71" spans="1:13" x14ac:dyDescent="0.2">
      <c r="A71" s="136">
        <v>84</v>
      </c>
      <c r="B71" s="140">
        <v>101.0128</v>
      </c>
      <c r="C71" s="140">
        <v>84.943799999999996</v>
      </c>
      <c r="G71" s="142" t="s">
        <v>597</v>
      </c>
      <c r="H71" s="138" t="s">
        <v>598</v>
      </c>
      <c r="I71" s="141">
        <v>84.943799999999996</v>
      </c>
      <c r="K71" s="142" t="s">
        <v>597</v>
      </c>
      <c r="L71" s="138" t="s">
        <v>599</v>
      </c>
      <c r="M71" s="141">
        <v>101.0128</v>
      </c>
    </row>
    <row r="72" spans="1:13" x14ac:dyDescent="0.2">
      <c r="A72" s="136">
        <v>85</v>
      </c>
      <c r="B72" s="140">
        <v>99.09648</v>
      </c>
      <c r="C72" s="140">
        <v>83.084039999999987</v>
      </c>
      <c r="G72" s="142" t="s">
        <v>600</v>
      </c>
      <c r="H72" s="138" t="s">
        <v>601</v>
      </c>
      <c r="I72" s="141">
        <v>83.084039999999987</v>
      </c>
      <c r="K72" s="142" t="s">
        <v>600</v>
      </c>
      <c r="L72" s="138" t="s">
        <v>602</v>
      </c>
      <c r="M72" s="141">
        <v>99.09648</v>
      </c>
    </row>
    <row r="73" spans="1:13" x14ac:dyDescent="0.2">
      <c r="A73" s="136">
        <v>86</v>
      </c>
      <c r="B73" s="140">
        <v>96.806640000000002</v>
      </c>
      <c r="C73" s="140">
        <v>80.884799999999998</v>
      </c>
      <c r="G73" s="142" t="s">
        <v>603</v>
      </c>
      <c r="H73" s="138" t="s">
        <v>604</v>
      </c>
      <c r="I73" s="141">
        <v>80.884799999999998</v>
      </c>
      <c r="K73" s="142" t="s">
        <v>603</v>
      </c>
      <c r="L73" s="138" t="s">
        <v>605</v>
      </c>
      <c r="M73" s="141">
        <v>96.806640000000002</v>
      </c>
    </row>
    <row r="74" spans="1:13" x14ac:dyDescent="0.2">
      <c r="A74" s="136">
        <v>87</v>
      </c>
      <c r="B74" s="140">
        <v>94.516800000000003</v>
      </c>
      <c r="C74" s="140">
        <v>78.6708</v>
      </c>
      <c r="G74" s="142" t="s">
        <v>606</v>
      </c>
      <c r="H74" s="138" t="s">
        <v>607</v>
      </c>
      <c r="I74" s="141">
        <v>78.6708</v>
      </c>
      <c r="K74" s="142" t="s">
        <v>606</v>
      </c>
      <c r="L74" s="138" t="s">
        <v>608</v>
      </c>
      <c r="M74" s="141">
        <v>94.516800000000003</v>
      </c>
    </row>
    <row r="75" spans="1:13" x14ac:dyDescent="0.2">
      <c r="A75" s="136">
        <v>88</v>
      </c>
      <c r="B75" s="140">
        <v>92.243200000000002</v>
      </c>
      <c r="C75" s="140">
        <v>76.471559999999997</v>
      </c>
      <c r="G75" s="142" t="s">
        <v>609</v>
      </c>
      <c r="H75" s="138" t="s">
        <v>610</v>
      </c>
      <c r="I75" s="141">
        <v>76.471559999999997</v>
      </c>
      <c r="K75" s="142" t="s">
        <v>609</v>
      </c>
      <c r="L75" s="138" t="s">
        <v>611</v>
      </c>
      <c r="M75" s="141">
        <v>92.243200000000002</v>
      </c>
    </row>
    <row r="76" spans="1:13" x14ac:dyDescent="0.2">
      <c r="A76" s="136">
        <v>89</v>
      </c>
      <c r="B76" s="140">
        <v>89.953359999999989</v>
      </c>
      <c r="C76" s="140">
        <v>74.257559999999998</v>
      </c>
      <c r="G76" s="142" t="s">
        <v>612</v>
      </c>
      <c r="H76" s="138" t="s">
        <v>613</v>
      </c>
      <c r="I76" s="141">
        <v>74.257559999999998</v>
      </c>
      <c r="K76" s="142" t="s">
        <v>612</v>
      </c>
      <c r="L76" s="138" t="s">
        <v>614</v>
      </c>
      <c r="M76" s="141">
        <v>89.953359999999989</v>
      </c>
    </row>
    <row r="77" spans="1:13" x14ac:dyDescent="0.2">
      <c r="A77" s="136">
        <v>90</v>
      </c>
      <c r="B77" s="140">
        <v>87.663519999999991</v>
      </c>
      <c r="C77" s="140">
        <v>72.058319999999995</v>
      </c>
      <c r="G77" s="142" t="s">
        <v>615</v>
      </c>
      <c r="H77" s="138" t="s">
        <v>616</v>
      </c>
      <c r="I77" s="141">
        <v>72.058319999999995</v>
      </c>
      <c r="K77" s="142" t="s">
        <v>615</v>
      </c>
      <c r="L77" s="138" t="s">
        <v>617</v>
      </c>
      <c r="M77" s="141">
        <v>87.663519999999991</v>
      </c>
    </row>
    <row r="228" spans="1:8" x14ac:dyDescent="0.2">
      <c r="A228" s="142" t="s">
        <v>189</v>
      </c>
      <c r="G228" s="142" t="s">
        <v>189</v>
      </c>
      <c r="H228" s="138" t="s">
        <v>189</v>
      </c>
    </row>
    <row r="229" spans="1:8" x14ac:dyDescent="0.2">
      <c r="A229" s="142" t="s">
        <v>189</v>
      </c>
      <c r="G229" s="142" t="s">
        <v>189</v>
      </c>
      <c r="H229" s="138" t="s">
        <v>189</v>
      </c>
    </row>
    <row r="230" spans="1:8" x14ac:dyDescent="0.2">
      <c r="A230" s="142" t="s">
        <v>189</v>
      </c>
      <c r="G230" s="142" t="s">
        <v>189</v>
      </c>
      <c r="H230" s="138" t="s">
        <v>189</v>
      </c>
    </row>
    <row r="231" spans="1:8" x14ac:dyDescent="0.2">
      <c r="A231" s="142" t="s">
        <v>189</v>
      </c>
      <c r="G231" s="142" t="s">
        <v>189</v>
      </c>
      <c r="H231" s="138" t="s">
        <v>189</v>
      </c>
    </row>
    <row r="232" spans="1:8" x14ac:dyDescent="0.2">
      <c r="A232" s="142" t="s">
        <v>189</v>
      </c>
      <c r="G232" s="142" t="s">
        <v>189</v>
      </c>
      <c r="H232" s="138" t="s">
        <v>189</v>
      </c>
    </row>
    <row r="233" spans="1:8" x14ac:dyDescent="0.2">
      <c r="A233" s="142" t="s">
        <v>189</v>
      </c>
      <c r="G233" s="142" t="s">
        <v>189</v>
      </c>
      <c r="H233" s="138" t="s">
        <v>189</v>
      </c>
    </row>
    <row r="234" spans="1:8" x14ac:dyDescent="0.2">
      <c r="A234" s="142" t="s">
        <v>189</v>
      </c>
      <c r="G234" s="142" t="s">
        <v>189</v>
      </c>
      <c r="H234" s="138" t="s">
        <v>189</v>
      </c>
    </row>
    <row r="235" spans="1:8" x14ac:dyDescent="0.2">
      <c r="A235" s="142" t="s">
        <v>189</v>
      </c>
      <c r="G235" s="142" t="s">
        <v>189</v>
      </c>
      <c r="H235" s="138" t="s">
        <v>189</v>
      </c>
    </row>
    <row r="236" spans="1:8" x14ac:dyDescent="0.2">
      <c r="A236" s="142" t="s">
        <v>189</v>
      </c>
      <c r="G236" s="142" t="s">
        <v>189</v>
      </c>
      <c r="H236" s="138" t="s">
        <v>189</v>
      </c>
    </row>
    <row r="237" spans="1:8" x14ac:dyDescent="0.2">
      <c r="A237" s="142" t="s">
        <v>189</v>
      </c>
      <c r="G237" s="142" t="s">
        <v>189</v>
      </c>
      <c r="H237" s="138" t="s">
        <v>189</v>
      </c>
    </row>
    <row r="238" spans="1:8" x14ac:dyDescent="0.2">
      <c r="A238" s="142" t="s">
        <v>189</v>
      </c>
      <c r="G238" s="142" t="s">
        <v>189</v>
      </c>
      <c r="H238" s="138" t="s">
        <v>189</v>
      </c>
    </row>
    <row r="239" spans="1:8" x14ac:dyDescent="0.2">
      <c r="A239" s="142" t="s">
        <v>189</v>
      </c>
      <c r="G239" s="142" t="s">
        <v>189</v>
      </c>
      <c r="H239" s="138" t="s">
        <v>189</v>
      </c>
    </row>
    <row r="240" spans="1:8" x14ac:dyDescent="0.2">
      <c r="A240" s="142" t="s">
        <v>189</v>
      </c>
      <c r="G240" s="142" t="s">
        <v>189</v>
      </c>
      <c r="H240" s="138" t="s">
        <v>189</v>
      </c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Distances</vt:lpstr>
      <vt:lpstr>Age Novice Splits</vt:lpstr>
      <vt:lpstr>Trophies</vt:lpstr>
      <vt:lpstr>IAU Results 2014</vt:lpstr>
      <vt:lpstr>Age and Gender</vt:lpstr>
      <vt:lpstr>Laps</vt:lpstr>
      <vt:lpstr>Cumulative Laps</vt:lpstr>
      <vt:lpstr>Start List</vt:lpstr>
      <vt:lpstr>Age Grading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dcterms:created xsi:type="dcterms:W3CDTF">2014-01-07T09:43:51Z</dcterms:created>
  <dcterms:modified xsi:type="dcterms:W3CDTF">2014-11-27T02:24:00Z</dcterms:modified>
</cp:coreProperties>
</file>